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mi.limoni\Desktop\Projekt propozimi i buxhetit 2024-2026  varianti i Kuvendit\"/>
    </mc:Choice>
  </mc:AlternateContent>
  <bookViews>
    <workbookView xWindow="105" yWindow="105" windowWidth="10005" windowHeight="7005" tabRatio="622"/>
  </bookViews>
  <sheets>
    <sheet name="PROJEKTET" sheetId="38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95" i="38" l="1"/>
  <c r="F95" i="38"/>
  <c r="D95" i="38"/>
  <c r="F87" i="38"/>
  <c r="E87" i="38"/>
  <c r="D87" i="38"/>
  <c r="F82" i="38"/>
  <c r="E82" i="38"/>
  <c r="D82" i="38"/>
  <c r="F76" i="38"/>
  <c r="E76" i="38"/>
  <c r="D76" i="38"/>
  <c r="D72" i="38"/>
  <c r="F71" i="38"/>
  <c r="F72" i="38" s="1"/>
  <c r="E71" i="38"/>
  <c r="E72" i="38" s="1"/>
  <c r="D68" i="38"/>
  <c r="F67" i="38"/>
  <c r="F68" i="38" s="1"/>
  <c r="E68" i="38"/>
  <c r="F64" i="38"/>
  <c r="E64" i="38"/>
  <c r="D64" i="38"/>
  <c r="F59" i="38"/>
  <c r="E59" i="38"/>
  <c r="D59" i="38"/>
  <c r="F55" i="38"/>
  <c r="E55" i="38"/>
  <c r="D2" i="38"/>
  <c r="D55" i="38" s="1"/>
  <c r="D96" i="38" l="1"/>
  <c r="F96" i="38"/>
  <c r="E96" i="38"/>
</calcChain>
</file>

<file path=xl/sharedStrings.xml><?xml version="1.0" encoding="utf-8"?>
<sst xmlns="http://schemas.openxmlformats.org/spreadsheetml/2006/main" count="203" uniqueCount="100">
  <si>
    <t>Programi</t>
  </si>
  <si>
    <t>180/18187</t>
  </si>
  <si>
    <t>470/47027</t>
  </si>
  <si>
    <t>Bujqësi dhe Pylltari</t>
  </si>
  <si>
    <t>480/48027</t>
  </si>
  <si>
    <t xml:space="preserve"> /90383/0411  </t>
  </si>
  <si>
    <t>Zhvillim Ekonomik</t>
  </si>
  <si>
    <t>650/65335</t>
  </si>
  <si>
    <t>Kadastër ,Gjeodezi ,Pronë</t>
  </si>
  <si>
    <t>Urbanizëm dhe mbrojtje të mjedisit</t>
  </si>
  <si>
    <t>730/74600</t>
  </si>
  <si>
    <t>QKMF</t>
  </si>
  <si>
    <t>920/92135</t>
  </si>
  <si>
    <t>DKA</t>
  </si>
  <si>
    <t>660/66440</t>
  </si>
  <si>
    <t>Sherbimet Rezidenciale</t>
  </si>
  <si>
    <t>755/75632</t>
  </si>
  <si>
    <t xml:space="preserve">    180 /18431</t>
  </si>
  <si>
    <t>/53289/</t>
  </si>
  <si>
    <t xml:space="preserve"> /53876/0421  </t>
  </si>
  <si>
    <t xml:space="preserve"> /53879/0421 </t>
  </si>
  <si>
    <t xml:space="preserve">  /53894/0620  </t>
  </si>
  <si>
    <t>/53901/0620</t>
  </si>
  <si>
    <t>Automjeti sulmus për nevojat e NJPZSH-Gjilan</t>
  </si>
  <si>
    <t>Pajisje shendetsore</t>
  </si>
  <si>
    <t>Tabela Digjitale në shkollat e Komunës së Gjilanit</t>
  </si>
  <si>
    <t>Gjithësejt:
 Viti 2024</t>
  </si>
  <si>
    <t>Gjithësejt:
 Viti 2025</t>
  </si>
  <si>
    <t>Gjithësejt:
 Viti 2026</t>
  </si>
  <si>
    <t>Gjithsejt :</t>
  </si>
  <si>
    <t>Ndertimi - rikonstruimi i rrugës Adem Jashari dhe Zija Shemsiu</t>
  </si>
  <si>
    <t>Ndertimi i Kanalizimit Atmosferik në një pjesë të rrugës Lidhja e Przrenit ,rruga Ahmet Malisheva,nje pjese e rruges Mulla Idrizi dhe nje pjese e rruges Mërgimtarët e Gjilanit</t>
  </si>
  <si>
    <t>Gjelbrimi i hapsirave publike në Zonen e parë,dytë dhe tretë të qytetit të Gjilanit</t>
  </si>
  <si>
    <t>Participim në projekte të bashkfinancuara nga Donatorët</t>
  </si>
  <si>
    <t>Ndërtimi i Shtëpive të komunitetit për persona të Moshuar (SHKPM)</t>
  </si>
  <si>
    <t>Ndertimi i Shtepive per mbrojtjen e Femijeve (SHEMF)</t>
  </si>
  <si>
    <t>Ndërtimi i Fushës së sportit dhe këndi i lojrave për fëmijë në fsh. Bresalc</t>
  </si>
  <si>
    <t>Pasje shkollore</t>
  </si>
  <si>
    <t>Ndertimi i rruges per te Varrezat e reja te Qytetit ne fsh Shillove - Gjilan</t>
  </si>
  <si>
    <t>Ndertimi i Rrugeve në lagjen Dheu i Bardh  (Krahu 1-9) Faza  I dhe II</t>
  </si>
  <si>
    <t>Ndërtimi i infrastrukturës nënëtoksore  në rrugën Adem Jashari- Gjilan</t>
  </si>
  <si>
    <t>Ndërtimi i Rrugëve në Fshatin Bresalc     (Krahu 8, 9, 10, 11, 12, 13, 14, 15, 16, 18) - Gjilan</t>
  </si>
  <si>
    <t>Asfaltimi i rrugëve lidhëse në rrugën Qarkore (Krahu 1-9) - Gjilan</t>
  </si>
  <si>
    <t>Ndërtimi i Rrugëve në Fshatin Gumnishtë (Krahu 2) - Gjilan</t>
  </si>
  <si>
    <t>Ndërtimi i Rrugëve në Fshatin Malishevë (Krahu 1-7) - Gjilan</t>
  </si>
  <si>
    <t>Ndërtimi i urave në fshatin Demiraj, Gumnishtë dhe Kacabash - Gjuilan</t>
  </si>
  <si>
    <t>Ndërtimi i urave në fshatin Zhegoc, Livoç i Epërm dhe Çelik - Gjilan</t>
  </si>
  <si>
    <t>Ndërtimi i Rrugëve në fshatin Livoç i Epërm - Gjilan</t>
  </si>
  <si>
    <t>Ndërtimi dhe Asfaltimi  rrugës Llovcë - Renatoc - Gjilan</t>
  </si>
  <si>
    <t>Ndërtimi i Rrugëve në lagjen Kodra e Dëshmorëve - Gjilan</t>
  </si>
  <si>
    <t>Ndërtimi i Rrugëve në lagjen Arbëria -  Gjilan</t>
  </si>
  <si>
    <t>Ndërtimi i Rrugëve në lagjen Zabel - Gjilan</t>
  </si>
  <si>
    <t>Ndërtimi i Kanalizimit fekal në rrugën Hysen Tërpeza - Gjilan</t>
  </si>
  <si>
    <t>Ndërtimi i rrugëve me infrastrukturën përcjellëse Lagjëja Fidanishtë I - Gjilan</t>
  </si>
  <si>
    <t>Ndërtimi dhe Rikonstruimi i rrugëve dhe kanalizimit fekal dhe atmosferik në zonën e II dhe zonën e III  të qytetit - Gjilan</t>
  </si>
  <si>
    <t>Ndërtimi i rrugëve në fshatin Vrapçiq -  Gjilan</t>
  </si>
  <si>
    <t>Ndërtimi i rrugëve në fshatin Gumnishtë - Gjilan</t>
  </si>
  <si>
    <t>Ndërtimi i urave në zonën e II dhe III të qytetit - Gjilan</t>
  </si>
  <si>
    <t>Ndërtimi i rrjetit të ujësjellësit në zonën  II dhe III të qytetit - Gjilan</t>
  </si>
  <si>
    <t>Ndërtimi i projektit  të Integruar të Bulevardit Qytetit - Gjilan</t>
  </si>
  <si>
    <t>Ndërtimi i Rrugëve në Fshatin Cernicë     (Krahu 1-9) dhe rruga lidhese për Vrapqiq - Gjilan</t>
  </si>
  <si>
    <t>Ndërtimi i Rrugëve dhe kanalizimet në Fshatin Zhegër (Krahu 1,3 , 2, 4, 5, dhe 6) - Gjilan</t>
  </si>
  <si>
    <t>Ndërtimi i Rrugëve shtesë në Fshatin Malishevë (krahu 1- 4, kyqja në krahun 19, dhe kyqja  1, kyqja 2) -  Gjilan</t>
  </si>
  <si>
    <t>Ndërtimi i Rrugëve  në Fshatin Dobërçan   (Krahu 7-14) - Gjilan</t>
  </si>
  <si>
    <t>Ndërtimi i Rrugëve në fshatin Bilinicë             (Krahu 1 dhe 2) - Gjilan</t>
  </si>
  <si>
    <t>Ndërtimi i Rrugëve në Fshatin Kmetoc    (Krahu 1 dhe Krahu 5) - Gjilan</t>
  </si>
  <si>
    <t>Ndërtimi i Trotuarit në fshatin Llashticë   (Krahu 2 dhe 4) - Gjilan</t>
  </si>
  <si>
    <t xml:space="preserve"> Ndërtimi i Rrugëve me infrastrukturë përcjellëse Lagjeja Fidanishtë 2,                Faza 1 dhe 2) - Gjilan </t>
  </si>
  <si>
    <t>Ndërtimi i Kanalizimit atmosferik te parku "Baja"- Gjilan</t>
  </si>
  <si>
    <t>Ndërtimi i rrugëve në Fshatin  Livoç i Ulët  - Gjilan</t>
  </si>
  <si>
    <t>Ndërtimi i rrugëve në Fshatin Bresalc      (Krahu 19-22 dhe 2 muri mbrojtës) -  Gjilan</t>
  </si>
  <si>
    <t>Ndërtimi i rrugëve  në Fshatin Bilinicë     (Krahu 14,15 dhe 16) -  Gjilan</t>
  </si>
  <si>
    <t>Ndërtimi i rrugëve në Fshatin Përlepnicë -  Gjilan</t>
  </si>
  <si>
    <t>Ndërtimi i rrugëve në Fshatin Llashticë -  Gjilan</t>
  </si>
  <si>
    <t>Ndërtimi i rrugëve në Fshatin Kmetoc      (Krahu 2 - rruge dhe krahu 4-Trotuari) - Gjilan</t>
  </si>
  <si>
    <t>Ndërtimi i Rrugëve dhe kanalizimi fekal në Lagjën e Tetë - Gjilan</t>
  </si>
  <si>
    <t>Ndërtimi i Rrugëve në lagjen Dardania I - Gjilan</t>
  </si>
  <si>
    <t>Ndërtimi i rrugëve në Fshatin Lladovë - Gjilan</t>
  </si>
  <si>
    <t>Ndërtimi i rrugëve në Fshatin Shurdhan, Demiraj dhe Haxhaj -  Gjilan</t>
  </si>
  <si>
    <t>Ndërtimi i rrugëve në Fshatin Velekincë - Gjilan</t>
  </si>
  <si>
    <t>Ndërtimi i rrugëve në Fshatin  Caparë - Gjilan</t>
  </si>
  <si>
    <t>Ndërtimi i rrugëve në Fshatin Malishevë e Epërme (Krahu 2, 5, 6, 8 dhe 9) - Gjilan</t>
  </si>
  <si>
    <t>Ndërtimi i rrugëve në Fshatin  Dobërçan dhe Shillovë - Gjilan</t>
  </si>
  <si>
    <t>Ndërtimi i rrugëve në Fshatin Zhegoc,Gadish, Sllakoc dhe Kishnapole  - Gjilan</t>
  </si>
  <si>
    <t>Ndërtimi i trotuarëve në zonën e II dhe III të qytetit - Gjilan</t>
  </si>
  <si>
    <t>Ndërtimi i rrjetit të ndriqimit elektrirk në zonën e II dhe III të qytetit - Gjilan</t>
  </si>
  <si>
    <t>Ndertimi i rrugës nga Muhaxherët e f.sh. Malishevë deri ne Fsh. Kmetoc  - Gjilan</t>
  </si>
  <si>
    <t>Rregullimi i Platosë dhe hapsirave të Gjelbërta mbi Lumin Mirusha - Veri - Gjilan</t>
  </si>
  <si>
    <t>Rregullimi dhe funksionalizimi i Fshatit të Lumtur në Lagjen Zabel -Gjilan</t>
  </si>
  <si>
    <t>Shërbime Publike, Infrastrukturë dhe Banim</t>
  </si>
  <si>
    <t>Mbrojtje dhe Shpëtim-Zjarrefiksat</t>
  </si>
  <si>
    <t xml:space="preserve"> Kodi i projektit dhe kodi  funksional </t>
  </si>
  <si>
    <t>Ndërtimi i rrugeve për nevoja të bujqësisë zona Zheger, Bresalc, Malisheve</t>
  </si>
  <si>
    <t>Ndërtimi i parkut Livadhet e Arapit, Fidanishtja  ,Kodra e Dëshmorëve dhe Qarku - Shpronsimi</t>
  </si>
  <si>
    <t>Hapja e traseve rrugore në Fshatin Zhegër,Isufaj, Sefer dhe Shurdhan</t>
  </si>
  <si>
    <t>Autoambulancë për QKMF - Gjilan</t>
  </si>
  <si>
    <t>Ndertim i QMF Lagjeja  Fidanishtja</t>
  </si>
  <si>
    <t>Ndërtimi i Terenit sportiv në Sh.f."Agim Ramadani" në fsh. Zhegër- Gjilan</t>
  </si>
  <si>
    <t>Ndërtimi i Fushës së sportit me bari sintetik në                      sh.f. " Nazim Hikmet"  Dobërqan - Gjilan</t>
  </si>
  <si>
    <t>Emërtimi i projektit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</si>
</sst>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hell Dlg 2"/>
      <family val="2"/>
      <charset val="1"/>
    </font>
    <font>
      <sz val="8"/>
      <color indexed="8"/>
      <name val="MS Shell Dlg 2"/>
      <family val="2"/>
      <charset val="1"/>
    </font>
    <font>
      <sz val="10"/>
      <color indexed="8"/>
      <name val="MS Shell Dlg 2"/>
      <family val="2"/>
      <charset val="1"/>
    </font>
    <font>
      <b/>
      <sz val="10"/>
      <color indexed="8"/>
      <name val="MS Shell Dlg 2"/>
    </font>
    <font>
      <sz val="9"/>
      <color indexed="8"/>
      <name val="MS Shell Dlg 2"/>
    </font>
    <font>
      <sz val="8"/>
      <name val="MS Shell Dlg 2"/>
    </font>
    <font>
      <sz val="9"/>
      <name val="MS Shell Dlg 2"/>
    </font>
    <font>
      <sz val="8"/>
      <name val="Arial"/>
      <family val="2"/>
    </font>
    <font>
      <b/>
      <sz val="8"/>
      <name val="MS Shell Dlg 2"/>
      <family val="2"/>
      <charset val="1"/>
    </font>
    <font>
      <b/>
      <sz val="8"/>
      <name val="MS Shell Dlg 2"/>
    </font>
    <font>
      <b/>
      <sz val="9"/>
      <name val="MS Shell Dlg 2"/>
    </font>
    <font>
      <sz val="8"/>
      <name val="MS Shell Dlg 2"/>
      <family val="2"/>
      <charset val="1"/>
    </font>
    <font>
      <sz val="10"/>
      <name val="MS Shell Dlg 2"/>
      <family val="2"/>
      <charset val="1"/>
    </font>
    <font>
      <b/>
      <sz val="10"/>
      <name val="MS Shell Dlg 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color indexed="8"/>
      <name val="MS Shell Dlg 2"/>
    </font>
    <font>
      <sz val="9"/>
      <color indexed="8"/>
      <name val="MS Shell Dlg 2"/>
      <family val="2"/>
      <charset val="1"/>
    </font>
    <font>
      <sz val="9"/>
      <name val="MS Shell Dlg 2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5" xfId="0" applyFont="1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64" fontId="10" fillId="0" borderId="1" xfId="1" applyNumberFormat="1" applyFont="1" applyFill="1" applyBorder="1"/>
    <xf numFmtId="0" fontId="8" fillId="0" borderId="0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2" xfId="0" applyFont="1" applyFill="1" applyBorder="1"/>
    <xf numFmtId="0" fontId="14" fillId="0" borderId="5" xfId="0" applyFont="1" applyFill="1" applyBorder="1"/>
    <xf numFmtId="0" fontId="14" fillId="0" borderId="7" xfId="0" applyFont="1" applyFill="1" applyBorder="1"/>
    <xf numFmtId="164" fontId="15" fillId="0" borderId="1" xfId="1" applyNumberFormat="1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164" fontId="17" fillId="0" borderId="2" xfId="1" applyNumberFormat="1" applyFont="1" applyFill="1" applyBorder="1"/>
    <xf numFmtId="164" fontId="15" fillId="0" borderId="3" xfId="1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7" fillId="2" borderId="1" xfId="0" applyFont="1" applyFill="1" applyBorder="1" applyAlignment="1">
      <alignment wrapText="1"/>
    </xf>
    <xf numFmtId="164" fontId="10" fillId="2" borderId="1" xfId="1" applyNumberFormat="1" applyFont="1" applyFill="1" applyBorder="1"/>
    <xf numFmtId="0" fontId="10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164" fontId="13" fillId="3" borderId="1" xfId="1" applyNumberFormat="1" applyFont="1" applyFill="1" applyBorder="1" applyAlignment="1">
      <alignment vertical="center"/>
    </xf>
    <xf numFmtId="164" fontId="0" fillId="0" borderId="0" xfId="0" applyNumberFormat="1" applyFill="1"/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7" fontId="6" fillId="0" borderId="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0" fillId="0" borderId="1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left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0" borderId="2" xfId="0" applyNumberFormat="1" applyFont="1" applyFill="1" applyBorder="1" applyAlignment="1">
      <alignment vertical="center"/>
    </xf>
    <xf numFmtId="37" fontId="6" fillId="0" borderId="1" xfId="0" applyNumberFormat="1" applyFont="1" applyFill="1" applyBorder="1" applyAlignment="1">
      <alignment vertical="center"/>
    </xf>
    <xf numFmtId="37" fontId="6" fillId="0" borderId="4" xfId="0" applyNumberFormat="1" applyFont="1" applyFill="1" applyBorder="1" applyAlignment="1">
      <alignment horizontal="right" vertical="center"/>
    </xf>
    <xf numFmtId="37" fontId="6" fillId="0" borderId="6" xfId="0" applyNumberFormat="1" applyFont="1" applyFill="1" applyBorder="1" applyAlignment="1">
      <alignment horizontal="right" vertical="center"/>
    </xf>
    <xf numFmtId="37" fontId="6" fillId="0" borderId="1" xfId="0" applyNumberFormat="1" applyFont="1" applyFill="1" applyBorder="1" applyAlignment="1">
      <alignment horizontal="right" vertical="center" wrapText="1"/>
    </xf>
    <xf numFmtId="37" fontId="6" fillId="0" borderId="0" xfId="0" applyNumberFormat="1" applyFont="1" applyFill="1" applyBorder="1" applyAlignment="1">
      <alignment horizontal="right" vertical="center" wrapText="1"/>
    </xf>
    <xf numFmtId="37" fontId="6" fillId="0" borderId="6" xfId="0" applyNumberFormat="1" applyFont="1" applyFill="1" applyBorder="1" applyAlignment="1">
      <alignment horizontal="right" vertical="center" wrapText="1"/>
    </xf>
    <xf numFmtId="37" fontId="6" fillId="0" borderId="6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wrapText="1"/>
    </xf>
    <xf numFmtId="0" fontId="0" fillId="0" borderId="0" xfId="0" applyNumberFormat="1" applyFill="1" applyAlignment="1"/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ZIM,SHERBIME,PUNE,KON.PRO "/>
    </sheetNames>
    <sheetDataSet>
      <sheetData sheetId="0" refreshError="1">
        <row r="77">
          <cell r="C77">
            <v>349879.21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workbookViewId="0">
      <selection activeCell="J4" sqref="J4"/>
    </sheetView>
  </sheetViews>
  <sheetFormatPr defaultRowHeight="12.75" x14ac:dyDescent="0.2"/>
  <cols>
    <col min="1" max="1" width="7.85546875" style="3" customWidth="1"/>
    <col min="2" max="2" width="35.140625" style="4" customWidth="1"/>
    <col min="3" max="3" width="10.42578125" style="5" customWidth="1"/>
    <col min="4" max="5" width="11.85546875" style="2" bestFit="1" customWidth="1"/>
    <col min="6" max="6" width="14.7109375" style="2" customWidth="1"/>
    <col min="7" max="7" width="1" style="1" customWidth="1"/>
    <col min="8" max="8" width="8.42578125" style="1" customWidth="1"/>
    <col min="9" max="9" width="9.140625" style="1"/>
    <col min="10" max="10" width="11.5703125" style="1" customWidth="1"/>
    <col min="11" max="11" width="11.7109375" style="1" customWidth="1"/>
    <col min="12" max="12" width="14.28515625" style="1" customWidth="1"/>
    <col min="13" max="16384" width="9.140625" style="1"/>
  </cols>
  <sheetData>
    <row r="1" spans="1:18" ht="46.5" customHeight="1" x14ac:dyDescent="0.2">
      <c r="A1" s="36" t="s">
        <v>0</v>
      </c>
      <c r="B1" s="37" t="s">
        <v>99</v>
      </c>
      <c r="C1" s="81" t="s">
        <v>91</v>
      </c>
      <c r="D1" s="38" t="s">
        <v>26</v>
      </c>
      <c r="E1" s="38" t="s">
        <v>27</v>
      </c>
      <c r="F1" s="38" t="s">
        <v>28</v>
      </c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22.5" x14ac:dyDescent="0.25">
      <c r="A2" s="9" t="s">
        <v>1</v>
      </c>
      <c r="B2" s="53" t="s">
        <v>30</v>
      </c>
      <c r="C2" s="27"/>
      <c r="D2" s="63">
        <f>'[1]FURNIZIM,SHERBIME,PUNE,KON.PRO '!$C$77</f>
        <v>349879.21</v>
      </c>
      <c r="E2" s="64"/>
      <c r="F2" s="65"/>
    </row>
    <row r="3" spans="1:18" ht="27" customHeight="1" x14ac:dyDescent="0.25">
      <c r="A3" s="10" t="s">
        <v>1</v>
      </c>
      <c r="B3" s="53" t="s">
        <v>40</v>
      </c>
      <c r="C3" s="28"/>
      <c r="D3" s="66">
        <v>250000</v>
      </c>
      <c r="E3" s="64"/>
      <c r="F3" s="65"/>
    </row>
    <row r="4" spans="1:18" ht="28.5" customHeight="1" x14ac:dyDescent="0.25">
      <c r="A4" s="9" t="s">
        <v>1</v>
      </c>
      <c r="B4" s="54" t="s">
        <v>39</v>
      </c>
      <c r="C4" s="29"/>
      <c r="D4" s="63">
        <v>359264.27</v>
      </c>
      <c r="E4" s="64">
        <v>90000</v>
      </c>
      <c r="F4" s="65">
        <v>150000</v>
      </c>
    </row>
    <row r="5" spans="1:18" ht="27" customHeight="1" x14ac:dyDescent="0.25">
      <c r="A5" s="9" t="s">
        <v>1</v>
      </c>
      <c r="B5" s="53" t="s">
        <v>31</v>
      </c>
      <c r="C5" s="29"/>
      <c r="D5" s="67">
        <v>176929.14</v>
      </c>
      <c r="E5" s="64"/>
      <c r="F5" s="65"/>
    </row>
    <row r="6" spans="1:18" ht="51.75" customHeight="1" x14ac:dyDescent="0.25">
      <c r="A6" s="9" t="s">
        <v>1</v>
      </c>
      <c r="B6" s="50" t="s">
        <v>63</v>
      </c>
      <c r="C6" s="29"/>
      <c r="D6" s="63">
        <v>94222.27</v>
      </c>
      <c r="E6" s="64"/>
      <c r="F6" s="65"/>
    </row>
    <row r="7" spans="1:18" ht="27.75" customHeight="1" x14ac:dyDescent="0.25">
      <c r="A7" s="9" t="s">
        <v>1</v>
      </c>
      <c r="B7" s="50" t="s">
        <v>60</v>
      </c>
      <c r="C7" s="27"/>
      <c r="D7" s="63">
        <v>178321</v>
      </c>
      <c r="E7" s="64">
        <v>80000</v>
      </c>
      <c r="F7" s="65">
        <v>120000</v>
      </c>
    </row>
    <row r="8" spans="1:18" ht="36.75" customHeight="1" x14ac:dyDescent="0.25">
      <c r="A8" s="9" t="s">
        <v>1</v>
      </c>
      <c r="B8" s="50" t="s">
        <v>41</v>
      </c>
      <c r="C8" s="27"/>
      <c r="D8" s="63">
        <v>164298</v>
      </c>
      <c r="E8" s="64"/>
      <c r="F8" s="65"/>
    </row>
    <row r="9" spans="1:18" ht="38.25" customHeight="1" x14ac:dyDescent="0.25">
      <c r="A9" s="9" t="s">
        <v>1</v>
      </c>
      <c r="B9" s="50" t="s">
        <v>65</v>
      </c>
      <c r="C9" s="27"/>
      <c r="D9" s="68">
        <v>76993</v>
      </c>
      <c r="E9" s="65"/>
      <c r="F9" s="65"/>
    </row>
    <row r="10" spans="1:18" ht="27" customHeight="1" x14ac:dyDescent="0.25">
      <c r="A10" s="9" t="s">
        <v>1</v>
      </c>
      <c r="B10" s="50" t="s">
        <v>42</v>
      </c>
      <c r="C10" s="29"/>
      <c r="D10" s="68">
        <v>174085</v>
      </c>
      <c r="E10" s="64"/>
      <c r="F10" s="65"/>
    </row>
    <row r="11" spans="1:18" ht="27" customHeight="1" x14ac:dyDescent="0.25">
      <c r="A11" s="9" t="s">
        <v>1</v>
      </c>
      <c r="B11" s="50" t="s">
        <v>43</v>
      </c>
      <c r="C11" s="29"/>
      <c r="D11" s="68">
        <v>83726</v>
      </c>
      <c r="E11" s="64">
        <v>100000</v>
      </c>
      <c r="F11" s="65"/>
    </row>
    <row r="12" spans="1:18" ht="28.5" customHeight="1" x14ac:dyDescent="0.25">
      <c r="A12" s="9" t="s">
        <v>1</v>
      </c>
      <c r="B12" s="50" t="s">
        <v>44</v>
      </c>
      <c r="C12" s="29"/>
      <c r="D12" s="68">
        <v>105175</v>
      </c>
      <c r="E12" s="49"/>
      <c r="F12" s="65"/>
    </row>
    <row r="13" spans="1:18" ht="30" customHeight="1" x14ac:dyDescent="0.25">
      <c r="A13" s="9" t="s">
        <v>1</v>
      </c>
      <c r="B13" s="50" t="s">
        <v>62</v>
      </c>
      <c r="C13" s="29"/>
      <c r="D13" s="68">
        <v>45829</v>
      </c>
      <c r="E13" s="64"/>
      <c r="F13" s="65"/>
    </row>
    <row r="14" spans="1:18" ht="41.25" customHeight="1" x14ac:dyDescent="0.25">
      <c r="A14" s="9" t="s">
        <v>1</v>
      </c>
      <c r="B14" s="50" t="s">
        <v>45</v>
      </c>
      <c r="C14" s="30"/>
      <c r="D14" s="68">
        <v>94330.53</v>
      </c>
      <c r="E14" s="64"/>
      <c r="F14" s="65"/>
    </row>
    <row r="15" spans="1:18" ht="32.25" customHeight="1" x14ac:dyDescent="0.25">
      <c r="A15" s="9" t="s">
        <v>1</v>
      </c>
      <c r="B15" s="50" t="s">
        <v>46</v>
      </c>
      <c r="C15" s="30"/>
      <c r="D15" s="68">
        <v>110000</v>
      </c>
      <c r="E15" s="64"/>
      <c r="F15" s="65"/>
    </row>
    <row r="16" spans="1:18" ht="31.5" customHeight="1" x14ac:dyDescent="0.25">
      <c r="A16" s="9" t="s">
        <v>1</v>
      </c>
      <c r="B16" s="55" t="s">
        <v>61</v>
      </c>
      <c r="C16" s="30"/>
      <c r="D16" s="68">
        <v>181540</v>
      </c>
      <c r="E16" s="64">
        <v>75299</v>
      </c>
      <c r="F16" s="65">
        <v>150000</v>
      </c>
    </row>
    <row r="17" spans="1:7" ht="30.75" customHeight="1" x14ac:dyDescent="0.25">
      <c r="A17" s="9" t="s">
        <v>1</v>
      </c>
      <c r="B17" s="50" t="s">
        <v>64</v>
      </c>
      <c r="C17" s="29"/>
      <c r="D17" s="68">
        <v>61292</v>
      </c>
      <c r="E17" s="64"/>
      <c r="F17" s="65"/>
    </row>
    <row r="18" spans="1:7" ht="29.25" customHeight="1" x14ac:dyDescent="0.25">
      <c r="A18" s="9" t="s">
        <v>1</v>
      </c>
      <c r="B18" s="56" t="s">
        <v>66</v>
      </c>
      <c r="C18" s="29"/>
      <c r="D18" s="68">
        <v>67587</v>
      </c>
      <c r="E18" s="64"/>
      <c r="F18" s="65"/>
    </row>
    <row r="19" spans="1:7" ht="29.25" customHeight="1" x14ac:dyDescent="0.25">
      <c r="A19" s="9" t="s">
        <v>1</v>
      </c>
      <c r="B19" s="50" t="s">
        <v>47</v>
      </c>
      <c r="C19" s="29"/>
      <c r="D19" s="68">
        <v>100000</v>
      </c>
      <c r="E19" s="64">
        <v>100000</v>
      </c>
      <c r="F19" s="65"/>
    </row>
    <row r="20" spans="1:7" ht="30" customHeight="1" x14ac:dyDescent="0.25">
      <c r="A20" s="9" t="s">
        <v>1</v>
      </c>
      <c r="B20" s="50" t="s">
        <v>67</v>
      </c>
      <c r="C20" s="27"/>
      <c r="D20" s="69">
        <v>150000</v>
      </c>
      <c r="E20" s="65">
        <v>250000</v>
      </c>
      <c r="F20" s="65">
        <v>450000</v>
      </c>
    </row>
    <row r="21" spans="1:7" ht="39" customHeight="1" x14ac:dyDescent="0.25">
      <c r="A21" s="9" t="s">
        <v>1</v>
      </c>
      <c r="B21" s="50" t="s">
        <v>68</v>
      </c>
      <c r="C21" s="28"/>
      <c r="D21" s="68">
        <v>31705</v>
      </c>
      <c r="E21" s="65"/>
      <c r="F21" s="65"/>
      <c r="G21" s="1">
        <v>450000</v>
      </c>
    </row>
    <row r="22" spans="1:7" ht="29.25" customHeight="1" x14ac:dyDescent="0.25">
      <c r="A22" s="9" t="s">
        <v>1</v>
      </c>
      <c r="B22" s="50" t="s">
        <v>75</v>
      </c>
      <c r="C22" s="28"/>
      <c r="D22" s="68">
        <v>100000</v>
      </c>
      <c r="E22" s="65">
        <v>100000</v>
      </c>
      <c r="F22" s="65"/>
    </row>
    <row r="23" spans="1:7" ht="28.5" customHeight="1" x14ac:dyDescent="0.25">
      <c r="A23" s="9" t="s">
        <v>1</v>
      </c>
      <c r="B23" s="50" t="s">
        <v>76</v>
      </c>
      <c r="C23" s="28"/>
      <c r="D23" s="70"/>
      <c r="E23" s="65">
        <v>80000</v>
      </c>
      <c r="F23" s="65"/>
    </row>
    <row r="24" spans="1:7" ht="20.25" customHeight="1" x14ac:dyDescent="0.25">
      <c r="A24" s="9" t="s">
        <v>1</v>
      </c>
      <c r="B24" s="50" t="s">
        <v>48</v>
      </c>
      <c r="C24" s="28"/>
      <c r="D24" s="70"/>
      <c r="E24" s="65">
        <v>100000</v>
      </c>
      <c r="F24" s="65">
        <v>150000</v>
      </c>
    </row>
    <row r="25" spans="1:7" ht="32.25" customHeight="1" x14ac:dyDescent="0.25">
      <c r="A25" s="9" t="s">
        <v>1</v>
      </c>
      <c r="B25" s="50" t="s">
        <v>49</v>
      </c>
      <c r="C25" s="28"/>
      <c r="D25" s="70"/>
      <c r="E25" s="65">
        <v>90000</v>
      </c>
      <c r="F25" s="65">
        <v>70000</v>
      </c>
    </row>
    <row r="26" spans="1:7" ht="32.25" customHeight="1" x14ac:dyDescent="0.25">
      <c r="A26" s="9" t="s">
        <v>1</v>
      </c>
      <c r="B26" s="50" t="s">
        <v>50</v>
      </c>
      <c r="C26" s="28"/>
      <c r="D26" s="70"/>
      <c r="E26" s="65">
        <v>90000</v>
      </c>
      <c r="F26" s="65">
        <v>150000</v>
      </c>
    </row>
    <row r="27" spans="1:7" ht="21.75" customHeight="1" x14ac:dyDescent="0.25">
      <c r="A27" s="9" t="s">
        <v>1</v>
      </c>
      <c r="B27" s="50" t="s">
        <v>51</v>
      </c>
      <c r="C27" s="28"/>
      <c r="D27" s="70"/>
      <c r="E27" s="65">
        <v>80000</v>
      </c>
      <c r="F27" s="65">
        <v>140000</v>
      </c>
    </row>
    <row r="28" spans="1:7" ht="22.5" customHeight="1" x14ac:dyDescent="0.25">
      <c r="A28" s="9" t="s">
        <v>1</v>
      </c>
      <c r="B28" s="50" t="s">
        <v>52</v>
      </c>
      <c r="C28" s="28"/>
      <c r="D28" s="70"/>
      <c r="E28" s="65">
        <v>140000</v>
      </c>
      <c r="F28" s="65"/>
    </row>
    <row r="29" spans="1:7" ht="30" customHeight="1" x14ac:dyDescent="0.25">
      <c r="A29" s="9" t="s">
        <v>1</v>
      </c>
      <c r="B29" s="50" t="s">
        <v>53</v>
      </c>
      <c r="C29" s="28"/>
      <c r="D29" s="70"/>
      <c r="E29" s="65">
        <v>50000</v>
      </c>
      <c r="F29" s="65">
        <v>150000</v>
      </c>
    </row>
    <row r="30" spans="1:7" ht="28.5" customHeight="1" x14ac:dyDescent="0.25">
      <c r="A30" s="9" t="s">
        <v>1</v>
      </c>
      <c r="B30" s="50" t="s">
        <v>54</v>
      </c>
      <c r="C30" s="28"/>
      <c r="D30" s="70"/>
      <c r="E30" s="65">
        <v>205577</v>
      </c>
      <c r="F30" s="65">
        <v>370000</v>
      </c>
    </row>
    <row r="31" spans="1:7" ht="40.5" customHeight="1" x14ac:dyDescent="0.25">
      <c r="A31" s="9" t="s">
        <v>1</v>
      </c>
      <c r="B31" s="50" t="s">
        <v>69</v>
      </c>
      <c r="C31" s="28"/>
      <c r="D31" s="70"/>
      <c r="E31" s="65">
        <v>100000</v>
      </c>
      <c r="F31" s="65">
        <v>75000</v>
      </c>
    </row>
    <row r="32" spans="1:7" ht="28.5" customHeight="1" x14ac:dyDescent="0.25">
      <c r="A32" s="9" t="s">
        <v>1</v>
      </c>
      <c r="B32" s="50" t="s">
        <v>70</v>
      </c>
      <c r="C32" s="28"/>
      <c r="D32" s="70"/>
      <c r="E32" s="65">
        <v>104016</v>
      </c>
      <c r="F32" s="65">
        <v>160000</v>
      </c>
    </row>
    <row r="33" spans="1:6" ht="30" customHeight="1" x14ac:dyDescent="0.25">
      <c r="A33" s="9" t="s">
        <v>1</v>
      </c>
      <c r="B33" s="50" t="s">
        <v>74</v>
      </c>
      <c r="C33" s="28"/>
      <c r="D33" s="70"/>
      <c r="E33" s="65">
        <v>48474</v>
      </c>
      <c r="F33" s="65"/>
    </row>
    <row r="34" spans="1:6" ht="29.25" customHeight="1" x14ac:dyDescent="0.25">
      <c r="A34" s="9" t="s">
        <v>1</v>
      </c>
      <c r="B34" s="50" t="s">
        <v>71</v>
      </c>
      <c r="C34" s="28"/>
      <c r="D34" s="70"/>
      <c r="E34" s="65">
        <v>47128</v>
      </c>
      <c r="F34" s="65"/>
    </row>
    <row r="35" spans="1:6" ht="29.25" customHeight="1" x14ac:dyDescent="0.25">
      <c r="A35" s="9" t="s">
        <v>1</v>
      </c>
      <c r="B35" s="50" t="s">
        <v>72</v>
      </c>
      <c r="C35" s="28"/>
      <c r="D35" s="70"/>
      <c r="E35" s="65">
        <v>90000</v>
      </c>
      <c r="F35" s="65">
        <v>100000</v>
      </c>
    </row>
    <row r="36" spans="1:6" ht="30.75" customHeight="1" x14ac:dyDescent="0.25">
      <c r="A36" s="9"/>
      <c r="B36" s="50" t="s">
        <v>73</v>
      </c>
      <c r="C36" s="28"/>
      <c r="D36" s="70"/>
      <c r="E36" s="65">
        <v>80000</v>
      </c>
      <c r="F36" s="65">
        <v>100000</v>
      </c>
    </row>
    <row r="37" spans="1:6" ht="22.5" x14ac:dyDescent="0.25">
      <c r="A37" s="9" t="s">
        <v>1</v>
      </c>
      <c r="B37" s="50" t="s">
        <v>77</v>
      </c>
      <c r="C37" s="28"/>
      <c r="D37" s="70"/>
      <c r="E37" s="65">
        <v>80000</v>
      </c>
      <c r="F37" s="65">
        <v>90000</v>
      </c>
    </row>
    <row r="38" spans="1:6" ht="18.75" customHeight="1" x14ac:dyDescent="0.25">
      <c r="A38" s="9" t="s">
        <v>1</v>
      </c>
      <c r="B38" s="50" t="s">
        <v>78</v>
      </c>
      <c r="C38" s="28"/>
      <c r="D38" s="70"/>
      <c r="E38" s="65">
        <v>100000</v>
      </c>
      <c r="F38" s="65">
        <v>120000</v>
      </c>
    </row>
    <row r="39" spans="1:6" ht="29.25" customHeight="1" x14ac:dyDescent="0.25">
      <c r="A39" s="9" t="s">
        <v>1</v>
      </c>
      <c r="B39" s="50" t="s">
        <v>79</v>
      </c>
      <c r="C39" s="28"/>
      <c r="D39" s="70"/>
      <c r="E39" s="65">
        <v>80000</v>
      </c>
      <c r="F39" s="65">
        <v>100000</v>
      </c>
    </row>
    <row r="40" spans="1:6" ht="22.5" x14ac:dyDescent="0.25">
      <c r="A40" s="9" t="s">
        <v>1</v>
      </c>
      <c r="B40" s="50" t="s">
        <v>80</v>
      </c>
      <c r="C40" s="28"/>
      <c r="D40" s="70"/>
      <c r="E40" s="65">
        <v>80000</v>
      </c>
      <c r="F40" s="65"/>
    </row>
    <row r="41" spans="1:6" ht="18" customHeight="1" x14ac:dyDescent="0.25">
      <c r="A41" s="9" t="s">
        <v>1</v>
      </c>
      <c r="B41" s="50" t="s">
        <v>81</v>
      </c>
      <c r="C41" s="28"/>
      <c r="D41" s="70"/>
      <c r="E41" s="65">
        <v>101581</v>
      </c>
      <c r="F41" s="65">
        <v>70000</v>
      </c>
    </row>
    <row r="42" spans="1:6" ht="30" customHeight="1" x14ac:dyDescent="0.25">
      <c r="A42" s="9" t="s">
        <v>1</v>
      </c>
      <c r="B42" s="50" t="s">
        <v>55</v>
      </c>
      <c r="C42" s="28"/>
      <c r="D42" s="70"/>
      <c r="E42" s="65">
        <v>100000</v>
      </c>
      <c r="F42" s="65">
        <v>65000</v>
      </c>
    </row>
    <row r="43" spans="1:6" ht="19.5" customHeight="1" x14ac:dyDescent="0.25">
      <c r="A43" s="9" t="s">
        <v>1</v>
      </c>
      <c r="B43" s="50" t="s">
        <v>56</v>
      </c>
      <c r="C43" s="28"/>
      <c r="D43" s="70"/>
      <c r="E43" s="65">
        <v>120000</v>
      </c>
      <c r="F43" s="65">
        <v>130000</v>
      </c>
    </row>
    <row r="44" spans="1:6" ht="30.75" customHeight="1" x14ac:dyDescent="0.25">
      <c r="A44" s="9" t="s">
        <v>1</v>
      </c>
      <c r="B44" s="50" t="s">
        <v>82</v>
      </c>
      <c r="C44" s="28"/>
      <c r="D44" s="70"/>
      <c r="E44" s="65">
        <v>120000</v>
      </c>
      <c r="F44" s="65">
        <v>100868</v>
      </c>
    </row>
    <row r="45" spans="1:6" ht="27.75" customHeight="1" x14ac:dyDescent="0.25">
      <c r="A45" s="9" t="s">
        <v>1</v>
      </c>
      <c r="B45" s="50" t="s">
        <v>83</v>
      </c>
      <c r="C45" s="28"/>
      <c r="D45" s="70"/>
      <c r="E45" s="65">
        <v>120000</v>
      </c>
      <c r="F45" s="65">
        <v>100000</v>
      </c>
    </row>
    <row r="46" spans="1:6" ht="29.25" customHeight="1" x14ac:dyDescent="0.25">
      <c r="A46" s="9" t="s">
        <v>1</v>
      </c>
      <c r="B46" s="50" t="s">
        <v>57</v>
      </c>
      <c r="C46" s="28"/>
      <c r="D46" s="70"/>
      <c r="E46" s="65">
        <v>60000</v>
      </c>
      <c r="F46" s="65">
        <v>80000</v>
      </c>
    </row>
    <row r="47" spans="1:6" ht="27" customHeight="1" x14ac:dyDescent="0.25">
      <c r="A47" s="9" t="s">
        <v>1</v>
      </c>
      <c r="B47" s="50" t="s">
        <v>84</v>
      </c>
      <c r="C47" s="28"/>
      <c r="D47" s="70"/>
      <c r="E47" s="65">
        <v>100112</v>
      </c>
      <c r="F47" s="65">
        <v>100000</v>
      </c>
    </row>
    <row r="48" spans="1:6" ht="27.75" customHeight="1" x14ac:dyDescent="0.25">
      <c r="A48" s="9" t="s">
        <v>1</v>
      </c>
      <c r="B48" s="50" t="s">
        <v>58</v>
      </c>
      <c r="C48" s="27"/>
      <c r="D48" s="71"/>
      <c r="E48" s="65">
        <v>150000</v>
      </c>
      <c r="F48" s="65">
        <v>120000</v>
      </c>
    </row>
    <row r="49" spans="1:8" ht="28.5" customHeight="1" x14ac:dyDescent="0.25">
      <c r="A49" s="9" t="s">
        <v>1</v>
      </c>
      <c r="B49" s="50" t="s">
        <v>85</v>
      </c>
      <c r="C49" s="27"/>
      <c r="D49" s="71"/>
      <c r="E49" s="65">
        <v>100000</v>
      </c>
      <c r="F49" s="65">
        <v>150000</v>
      </c>
    </row>
    <row r="50" spans="1:8" ht="27.75" customHeight="1" x14ac:dyDescent="0.25">
      <c r="A50" s="9" t="s">
        <v>1</v>
      </c>
      <c r="B50" s="50" t="s">
        <v>59</v>
      </c>
      <c r="C50" s="27"/>
      <c r="D50" s="71">
        <v>1000000</v>
      </c>
      <c r="E50" s="65">
        <v>2500000</v>
      </c>
      <c r="F50" s="65">
        <v>3500000</v>
      </c>
    </row>
    <row r="51" spans="1:8" ht="30.75" customHeight="1" x14ac:dyDescent="0.25">
      <c r="A51" s="9" t="s">
        <v>1</v>
      </c>
      <c r="B51" s="54" t="s">
        <v>38</v>
      </c>
      <c r="C51" s="27"/>
      <c r="D51" s="71">
        <v>320000</v>
      </c>
      <c r="E51" s="65"/>
      <c r="F51" s="65"/>
    </row>
    <row r="52" spans="1:8" ht="30.75" customHeight="1" x14ac:dyDescent="0.25">
      <c r="A52" s="9" t="s">
        <v>1</v>
      </c>
      <c r="B52" s="57" t="s">
        <v>86</v>
      </c>
      <c r="C52" s="27"/>
      <c r="D52" s="65">
        <v>340000</v>
      </c>
      <c r="E52" s="65"/>
      <c r="F52" s="65"/>
    </row>
    <row r="53" spans="1:8" ht="33" customHeight="1" x14ac:dyDescent="0.25">
      <c r="A53" s="9" t="s">
        <v>1</v>
      </c>
      <c r="B53" s="57" t="s">
        <v>87</v>
      </c>
      <c r="C53" s="27"/>
      <c r="D53" s="65">
        <v>300000</v>
      </c>
      <c r="E53" s="65"/>
      <c r="F53" s="65"/>
    </row>
    <row r="54" spans="1:8" ht="28.5" customHeight="1" x14ac:dyDescent="0.25">
      <c r="A54" s="9" t="s">
        <v>1</v>
      </c>
      <c r="B54" s="57" t="s">
        <v>88</v>
      </c>
      <c r="C54" s="27"/>
      <c r="D54" s="65">
        <v>200000</v>
      </c>
      <c r="E54" s="65"/>
      <c r="F54" s="65"/>
    </row>
    <row r="55" spans="1:8" ht="30.75" customHeight="1" x14ac:dyDescent="0.25">
      <c r="A55" s="39"/>
      <c r="B55" s="60" t="s">
        <v>89</v>
      </c>
      <c r="C55" s="40"/>
      <c r="D55" s="80">
        <f>SUM(D2:D54)</f>
        <v>5115176.42</v>
      </c>
      <c r="E55" s="80">
        <f>SUM(E2:E54)</f>
        <v>5912187</v>
      </c>
      <c r="F55" s="80">
        <f>SUM(F2:F54)</f>
        <v>7060868</v>
      </c>
      <c r="H55" s="46"/>
    </row>
    <row r="56" spans="1:8" s="7" customFormat="1" ht="13.5" x14ac:dyDescent="0.25">
      <c r="A56" s="15"/>
      <c r="B56" s="32"/>
      <c r="C56" s="33"/>
      <c r="D56" s="34"/>
      <c r="E56" s="35"/>
      <c r="F56" s="31"/>
    </row>
    <row r="57" spans="1:8" s="7" customFormat="1" ht="42.75" x14ac:dyDescent="0.2">
      <c r="A57" s="36" t="s">
        <v>0</v>
      </c>
      <c r="B57" s="37" t="s">
        <v>99</v>
      </c>
      <c r="C57" s="81" t="s">
        <v>91</v>
      </c>
      <c r="D57" s="38" t="s">
        <v>26</v>
      </c>
      <c r="E57" s="38" t="s">
        <v>27</v>
      </c>
      <c r="F57" s="38" t="s">
        <v>28</v>
      </c>
    </row>
    <row r="58" spans="1:8" ht="22.5" x14ac:dyDescent="0.2">
      <c r="A58" s="17" t="s">
        <v>17</v>
      </c>
      <c r="B58" s="57" t="s">
        <v>23</v>
      </c>
      <c r="C58" s="18"/>
      <c r="D58" s="61">
        <v>50000</v>
      </c>
      <c r="E58" s="61"/>
      <c r="F58" s="61"/>
    </row>
    <row r="59" spans="1:8" ht="19.5" customHeight="1" x14ac:dyDescent="0.2">
      <c r="A59" s="39"/>
      <c r="B59" s="72" t="s">
        <v>90</v>
      </c>
      <c r="C59" s="42"/>
      <c r="D59" s="41">
        <f t="shared" ref="D59:F59" si="0">SUM(D58:D58)</f>
        <v>50000</v>
      </c>
      <c r="E59" s="41">
        <f t="shared" si="0"/>
        <v>0</v>
      </c>
      <c r="F59" s="41">
        <f t="shared" si="0"/>
        <v>0</v>
      </c>
    </row>
    <row r="60" spans="1:8" x14ac:dyDescent="0.2">
      <c r="A60" s="11"/>
      <c r="B60" s="12"/>
      <c r="C60" s="13"/>
      <c r="D60" s="14"/>
      <c r="E60" s="14"/>
      <c r="F60" s="14"/>
    </row>
    <row r="61" spans="1:8" ht="42.75" x14ac:dyDescent="0.2">
      <c r="A61" s="36" t="s">
        <v>0</v>
      </c>
      <c r="B61" s="37" t="s">
        <v>99</v>
      </c>
      <c r="C61" s="81" t="s">
        <v>91</v>
      </c>
      <c r="D61" s="38" t="s">
        <v>26</v>
      </c>
      <c r="E61" s="38" t="s">
        <v>27</v>
      </c>
      <c r="F61" s="38" t="s">
        <v>28</v>
      </c>
    </row>
    <row r="62" spans="1:8" ht="22.5" x14ac:dyDescent="0.2">
      <c r="A62" s="19" t="s">
        <v>2</v>
      </c>
      <c r="B62" s="57" t="s">
        <v>92</v>
      </c>
      <c r="C62" s="48" t="s">
        <v>19</v>
      </c>
      <c r="D62" s="61">
        <v>125000</v>
      </c>
      <c r="E62" s="61">
        <v>125000</v>
      </c>
      <c r="F62" s="61">
        <v>125000</v>
      </c>
    </row>
    <row r="63" spans="1:8" ht="30" customHeight="1" x14ac:dyDescent="0.2">
      <c r="A63" s="58" t="s">
        <v>2</v>
      </c>
      <c r="B63" s="53" t="s">
        <v>32</v>
      </c>
      <c r="C63" s="59" t="s">
        <v>20</v>
      </c>
      <c r="D63" s="62">
        <v>30000</v>
      </c>
      <c r="E63" s="62">
        <v>30000</v>
      </c>
      <c r="F63" s="62">
        <v>30000</v>
      </c>
    </row>
    <row r="64" spans="1:8" s="52" customFormat="1" ht="32.25" customHeight="1" x14ac:dyDescent="0.2">
      <c r="A64" s="39"/>
      <c r="B64" s="72" t="s">
        <v>3</v>
      </c>
      <c r="C64" s="42"/>
      <c r="D64" s="80">
        <f t="shared" ref="D64:F64" si="1">SUM(D62:D63)</f>
        <v>155000</v>
      </c>
      <c r="E64" s="80">
        <f t="shared" si="1"/>
        <v>155000</v>
      </c>
      <c r="F64" s="80">
        <f t="shared" si="1"/>
        <v>155000</v>
      </c>
    </row>
    <row r="65" spans="1:6" s="7" customFormat="1" ht="18" customHeight="1" x14ac:dyDescent="0.2">
      <c r="A65" s="21"/>
      <c r="B65" s="22"/>
      <c r="C65" s="23"/>
      <c r="D65" s="24"/>
      <c r="E65" s="25"/>
      <c r="F65" s="26"/>
    </row>
    <row r="66" spans="1:6" ht="11.25" customHeight="1" x14ac:dyDescent="0.2">
      <c r="A66" s="36" t="s">
        <v>0</v>
      </c>
      <c r="B66" s="37" t="s">
        <v>99</v>
      </c>
      <c r="C66" s="81" t="s">
        <v>91</v>
      </c>
      <c r="D66" s="38" t="s">
        <v>26</v>
      </c>
      <c r="E66" s="38" t="s">
        <v>27</v>
      </c>
      <c r="F66" s="38" t="s">
        <v>28</v>
      </c>
    </row>
    <row r="67" spans="1:6" ht="22.5" x14ac:dyDescent="0.2">
      <c r="A67" s="16" t="s">
        <v>4</v>
      </c>
      <c r="B67" s="57" t="s">
        <v>33</v>
      </c>
      <c r="C67" s="8" t="s">
        <v>5</v>
      </c>
      <c r="D67" s="61">
        <v>1238017</v>
      </c>
      <c r="E67" s="61">
        <v>1500000</v>
      </c>
      <c r="F67" s="61">
        <f>4200000-3000000</f>
        <v>1200000</v>
      </c>
    </row>
    <row r="68" spans="1:6" ht="28.5" customHeight="1" x14ac:dyDescent="0.2">
      <c r="A68" s="39"/>
      <c r="B68" s="72" t="s">
        <v>6</v>
      </c>
      <c r="C68" s="42"/>
      <c r="D68" s="80">
        <f t="shared" ref="D68:F68" si="2">SUM(D67:D67)</f>
        <v>1238017</v>
      </c>
      <c r="E68" s="80">
        <f t="shared" si="2"/>
        <v>1500000</v>
      </c>
      <c r="F68" s="80">
        <f t="shared" si="2"/>
        <v>1200000</v>
      </c>
    </row>
    <row r="69" spans="1:6" s="7" customFormat="1" ht="18" customHeight="1" x14ac:dyDescent="0.2">
      <c r="A69" s="21"/>
      <c r="B69" s="22"/>
      <c r="C69" s="23"/>
      <c r="D69" s="24"/>
      <c r="E69" s="25"/>
      <c r="F69" s="26"/>
    </row>
    <row r="70" spans="1:6" ht="42.75" x14ac:dyDescent="0.2">
      <c r="A70" s="36" t="s">
        <v>0</v>
      </c>
      <c r="B70" s="37" t="s">
        <v>99</v>
      </c>
      <c r="C70" s="81" t="s">
        <v>91</v>
      </c>
      <c r="D70" s="38" t="s">
        <v>26</v>
      </c>
      <c r="E70" s="38" t="s">
        <v>27</v>
      </c>
      <c r="F70" s="38" t="s">
        <v>28</v>
      </c>
    </row>
    <row r="71" spans="1:6" ht="33.75" x14ac:dyDescent="0.2">
      <c r="A71" s="16" t="s">
        <v>7</v>
      </c>
      <c r="B71" s="57" t="s">
        <v>93</v>
      </c>
      <c r="C71" s="48" t="s">
        <v>22</v>
      </c>
      <c r="D71" s="61">
        <v>500000</v>
      </c>
      <c r="E71" s="61">
        <f>1000000-500000</f>
        <v>500000</v>
      </c>
      <c r="F71" s="61">
        <f>1500000-500000</f>
        <v>1000000</v>
      </c>
    </row>
    <row r="72" spans="1:6" ht="32.25" customHeight="1" x14ac:dyDescent="0.2">
      <c r="A72" s="39"/>
      <c r="B72" s="72" t="s">
        <v>8</v>
      </c>
      <c r="C72" s="42"/>
      <c r="D72" s="80">
        <f t="shared" ref="D72:F72" si="3">SUM(D71)</f>
        <v>500000</v>
      </c>
      <c r="E72" s="80">
        <f t="shared" si="3"/>
        <v>500000</v>
      </c>
      <c r="F72" s="80">
        <f t="shared" si="3"/>
        <v>1000000</v>
      </c>
    </row>
    <row r="73" spans="1:6" s="7" customFormat="1" ht="18" customHeight="1" x14ac:dyDescent="0.2">
      <c r="A73" s="21"/>
      <c r="B73" s="22"/>
      <c r="C73" s="23"/>
      <c r="D73" s="24"/>
      <c r="E73" s="25"/>
      <c r="F73" s="26"/>
    </row>
    <row r="74" spans="1:6" ht="42.75" x14ac:dyDescent="0.2">
      <c r="A74" s="36" t="s">
        <v>0</v>
      </c>
      <c r="B74" s="37" t="s">
        <v>99</v>
      </c>
      <c r="C74" s="81" t="s">
        <v>91</v>
      </c>
      <c r="D74" s="38" t="s">
        <v>26</v>
      </c>
      <c r="E74" s="38" t="s">
        <v>27</v>
      </c>
      <c r="F74" s="38" t="s">
        <v>28</v>
      </c>
    </row>
    <row r="75" spans="1:6" ht="22.5" x14ac:dyDescent="0.2">
      <c r="A75" s="16" t="s">
        <v>14</v>
      </c>
      <c r="B75" s="57" t="s">
        <v>94</v>
      </c>
      <c r="C75" s="73" t="s">
        <v>21</v>
      </c>
      <c r="D75" s="61">
        <v>230000</v>
      </c>
      <c r="E75" s="61">
        <v>300000</v>
      </c>
      <c r="F75" s="61">
        <v>350000</v>
      </c>
    </row>
    <row r="76" spans="1:6" ht="29.25" customHeight="1" x14ac:dyDescent="0.2">
      <c r="A76" s="39"/>
      <c r="B76" s="72" t="s">
        <v>9</v>
      </c>
      <c r="C76" s="42"/>
      <c r="D76" s="80">
        <f t="shared" ref="D76:F76" si="4">SUM(D75:D75)</f>
        <v>230000</v>
      </c>
      <c r="E76" s="80">
        <f t="shared" si="4"/>
        <v>300000</v>
      </c>
      <c r="F76" s="80">
        <f t="shared" si="4"/>
        <v>350000</v>
      </c>
    </row>
    <row r="77" spans="1:6" ht="18" customHeight="1" x14ac:dyDescent="0.2">
      <c r="A77" s="21"/>
      <c r="B77" s="22"/>
      <c r="C77" s="23"/>
      <c r="D77" s="24"/>
      <c r="E77" s="25"/>
      <c r="F77" s="26"/>
    </row>
    <row r="78" spans="1:6" ht="42.75" x14ac:dyDescent="0.2">
      <c r="A78" s="36" t="s">
        <v>0</v>
      </c>
      <c r="B78" s="37" t="s">
        <v>99</v>
      </c>
      <c r="C78" s="81" t="s">
        <v>91</v>
      </c>
      <c r="D78" s="38" t="s">
        <v>26</v>
      </c>
      <c r="E78" s="38" t="s">
        <v>27</v>
      </c>
      <c r="F78" s="38" t="s">
        <v>28</v>
      </c>
    </row>
    <row r="79" spans="1:6" x14ac:dyDescent="0.2">
      <c r="A79" s="16" t="s">
        <v>10</v>
      </c>
      <c r="B79" s="74" t="s">
        <v>24</v>
      </c>
      <c r="C79" s="19"/>
      <c r="D79" s="75">
        <v>100000</v>
      </c>
      <c r="E79" s="75">
        <v>151551</v>
      </c>
      <c r="F79" s="75">
        <v>230000</v>
      </c>
    </row>
    <row r="80" spans="1:6" ht="16.5" customHeight="1" x14ac:dyDescent="0.2">
      <c r="A80" s="16" t="s">
        <v>10</v>
      </c>
      <c r="B80" s="74" t="s">
        <v>95</v>
      </c>
      <c r="C80" s="19"/>
      <c r="D80" s="75">
        <v>60000</v>
      </c>
      <c r="E80" s="75">
        <v>150000</v>
      </c>
      <c r="F80" s="75">
        <v>186280</v>
      </c>
    </row>
    <row r="81" spans="1:6" ht="18" customHeight="1" x14ac:dyDescent="0.2">
      <c r="A81" s="21" t="s">
        <v>10</v>
      </c>
      <c r="B81" s="47" t="s">
        <v>96</v>
      </c>
      <c r="C81" s="19"/>
      <c r="D81" s="75">
        <v>160000</v>
      </c>
      <c r="E81" s="75">
        <v>200000</v>
      </c>
      <c r="F81" s="75">
        <v>270000</v>
      </c>
    </row>
    <row r="82" spans="1:6" ht="17.25" customHeight="1" x14ac:dyDescent="0.2">
      <c r="A82" s="39"/>
      <c r="B82" s="72" t="s">
        <v>11</v>
      </c>
      <c r="C82" s="42"/>
      <c r="D82" s="80">
        <f>SUM(D79:D81)</f>
        <v>320000</v>
      </c>
      <c r="E82" s="80">
        <f>SUM(E79:E81)</f>
        <v>501551</v>
      </c>
      <c r="F82" s="80">
        <f>SUM(F79:F81)</f>
        <v>686280</v>
      </c>
    </row>
    <row r="83" spans="1:6" s="7" customFormat="1" ht="18" customHeight="1" x14ac:dyDescent="0.2">
      <c r="A83" s="21"/>
      <c r="B83" s="22"/>
      <c r="C83" s="23"/>
      <c r="D83" s="24"/>
      <c r="E83" s="25"/>
      <c r="F83" s="26"/>
    </row>
    <row r="84" spans="1:6" s="7" customFormat="1" ht="42.75" x14ac:dyDescent="0.2">
      <c r="A84" s="36" t="s">
        <v>0</v>
      </c>
      <c r="B84" s="37" t="s">
        <v>99</v>
      </c>
      <c r="C84" s="81" t="s">
        <v>91</v>
      </c>
      <c r="D84" s="38" t="s">
        <v>26</v>
      </c>
      <c r="E84" s="38" t="s">
        <v>27</v>
      </c>
      <c r="F84" s="38" t="s">
        <v>28</v>
      </c>
    </row>
    <row r="85" spans="1:6" s="7" customFormat="1" ht="22.5" x14ac:dyDescent="0.2">
      <c r="A85" s="16"/>
      <c r="B85" s="57" t="s">
        <v>34</v>
      </c>
      <c r="C85" s="20"/>
      <c r="D85" s="61">
        <v>230000</v>
      </c>
      <c r="E85" s="61">
        <v>200000</v>
      </c>
      <c r="F85" s="61">
        <v>200000</v>
      </c>
    </row>
    <row r="86" spans="1:6" s="7" customFormat="1" ht="28.5" customHeight="1" x14ac:dyDescent="0.2">
      <c r="A86" s="16" t="s">
        <v>16</v>
      </c>
      <c r="B86" s="53" t="s">
        <v>35</v>
      </c>
      <c r="C86" s="76" t="s">
        <v>18</v>
      </c>
      <c r="D86" s="61">
        <v>50000</v>
      </c>
      <c r="E86" s="61">
        <v>112500</v>
      </c>
      <c r="F86" s="61">
        <v>112500</v>
      </c>
    </row>
    <row r="87" spans="1:6" s="7" customFormat="1" ht="33" customHeight="1" x14ac:dyDescent="0.2">
      <c r="A87" s="39"/>
      <c r="B87" s="72" t="s">
        <v>15</v>
      </c>
      <c r="C87" s="42"/>
      <c r="D87" s="80">
        <f>SUM(D85:D86)</f>
        <v>280000</v>
      </c>
      <c r="E87" s="80">
        <f>SUM(E85:E86)</f>
        <v>312500</v>
      </c>
      <c r="F87" s="80">
        <f>SUM(F85:F86)</f>
        <v>312500</v>
      </c>
    </row>
    <row r="88" spans="1:6" s="7" customFormat="1" ht="18" customHeight="1" x14ac:dyDescent="0.2">
      <c r="A88" s="21"/>
      <c r="B88" s="22"/>
      <c r="C88" s="23"/>
      <c r="D88" s="24"/>
      <c r="E88" s="25"/>
      <c r="F88" s="26"/>
    </row>
    <row r="89" spans="1:6" ht="42.75" x14ac:dyDescent="0.2">
      <c r="A89" s="36" t="s">
        <v>0</v>
      </c>
      <c r="B89" s="37" t="s">
        <v>99</v>
      </c>
      <c r="C89" s="81" t="s">
        <v>91</v>
      </c>
      <c r="D89" s="38" t="s">
        <v>26</v>
      </c>
      <c r="E89" s="38" t="s">
        <v>27</v>
      </c>
      <c r="F89" s="38" t="s">
        <v>28</v>
      </c>
    </row>
    <row r="90" spans="1:6" ht="22.5" x14ac:dyDescent="0.2">
      <c r="A90" s="16" t="s">
        <v>12</v>
      </c>
      <c r="B90" s="53" t="s">
        <v>25</v>
      </c>
      <c r="C90" s="50"/>
      <c r="D90" s="62">
        <v>257344</v>
      </c>
      <c r="E90" s="62">
        <v>655057</v>
      </c>
      <c r="F90" s="62">
        <v>198857</v>
      </c>
    </row>
    <row r="91" spans="1:6" ht="31.5" customHeight="1" x14ac:dyDescent="0.2">
      <c r="A91" s="16" t="s">
        <v>12</v>
      </c>
      <c r="B91" s="53" t="s">
        <v>37</v>
      </c>
      <c r="C91" s="50"/>
      <c r="D91" s="62">
        <v>79906</v>
      </c>
      <c r="E91" s="62">
        <v>27750</v>
      </c>
      <c r="F91" s="62">
        <v>383470</v>
      </c>
    </row>
    <row r="92" spans="1:6" ht="18.75" customHeight="1" x14ac:dyDescent="0.2">
      <c r="A92" s="16"/>
      <c r="B92" s="79" t="s">
        <v>97</v>
      </c>
      <c r="C92" s="77"/>
      <c r="D92" s="78">
        <v>60000</v>
      </c>
      <c r="E92" s="62"/>
      <c r="F92" s="62"/>
    </row>
    <row r="93" spans="1:6" ht="27" customHeight="1" x14ac:dyDescent="0.2">
      <c r="A93" s="16"/>
      <c r="B93" s="79" t="s">
        <v>98</v>
      </c>
      <c r="C93" s="77"/>
      <c r="D93" s="78">
        <v>20000</v>
      </c>
      <c r="E93" s="62"/>
      <c r="F93" s="62"/>
    </row>
    <row r="94" spans="1:6" ht="22.5" x14ac:dyDescent="0.2">
      <c r="A94" s="16"/>
      <c r="B94" s="79" t="s">
        <v>36</v>
      </c>
      <c r="C94" s="77"/>
      <c r="D94" s="78">
        <v>60000</v>
      </c>
      <c r="E94" s="62"/>
      <c r="F94" s="62"/>
    </row>
    <row r="95" spans="1:6" ht="30" customHeight="1" x14ac:dyDescent="0.2">
      <c r="A95" s="39"/>
      <c r="B95" s="72" t="s">
        <v>13</v>
      </c>
      <c r="C95" s="42"/>
      <c r="D95" s="80">
        <f>SUM(D90:D94)</f>
        <v>477250</v>
      </c>
      <c r="E95" s="80">
        <f t="shared" ref="E95:F95" si="5">SUM(E90:E94)</f>
        <v>682807</v>
      </c>
      <c r="F95" s="80">
        <f t="shared" si="5"/>
        <v>582327</v>
      </c>
    </row>
    <row r="96" spans="1:6" ht="18" customHeight="1" x14ac:dyDescent="0.2">
      <c r="A96" s="43"/>
      <c r="B96" s="83" t="s">
        <v>29</v>
      </c>
      <c r="C96" s="44"/>
      <c r="D96" s="45">
        <f>D95+D87+D82+D76+D72+D68+D64+D59+D55</f>
        <v>8365443.4199999999</v>
      </c>
      <c r="E96" s="45">
        <f t="shared" ref="E96:F96" si="6">E95+E87+E82+E76+E72+E68+E64+E59+E55</f>
        <v>9864045</v>
      </c>
      <c r="F96" s="45">
        <f t="shared" si="6"/>
        <v>11346975</v>
      </c>
    </row>
    <row r="97" spans="1:6" ht="21.75" customHeight="1" x14ac:dyDescent="0.2">
      <c r="B97" s="1"/>
    </row>
    <row r="98" spans="1:6" s="7" customFormat="1" x14ac:dyDescent="0.2">
      <c r="A98" s="3"/>
      <c r="B98" s="84"/>
      <c r="C98" s="84"/>
      <c r="D98" s="1"/>
      <c r="E98" s="6"/>
      <c r="F98" s="2"/>
    </row>
    <row r="99" spans="1:6" s="7" customFormat="1" x14ac:dyDescent="0.2">
      <c r="A99" s="3"/>
      <c r="B99" s="51"/>
      <c r="C99" s="51"/>
      <c r="D99" s="1"/>
      <c r="E99" s="6"/>
      <c r="F99" s="2"/>
    </row>
    <row r="100" spans="1:6" ht="21.75" customHeight="1" x14ac:dyDescent="0.2">
      <c r="B100" s="1"/>
    </row>
    <row r="101" spans="1:6" ht="11.25" customHeight="1" x14ac:dyDescent="0.2">
      <c r="B101" s="1"/>
    </row>
    <row r="102" spans="1:6" ht="11.25" customHeight="1" x14ac:dyDescent="0.2">
      <c r="B102" s="1"/>
    </row>
    <row r="118" spans="3:3" x14ac:dyDescent="0.2">
      <c r="C118" s="5">
        <v>13</v>
      </c>
    </row>
  </sheetData>
  <mergeCells count="1">
    <mergeCell ref="B98:C9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Vehbi Neziri</dc:creator>
  <cp:lastModifiedBy>Ilmi Limoni</cp:lastModifiedBy>
  <cp:lastPrinted>2023-11-07T10:30:26Z</cp:lastPrinted>
  <dcterms:created xsi:type="dcterms:W3CDTF">2017-01-25T08:14:07Z</dcterms:created>
  <dcterms:modified xsi:type="dcterms:W3CDTF">2023-11-07T10:42:27Z</dcterms:modified>
</cp:coreProperties>
</file>