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PAGESAT!$A$1:$AD$136</definedName>
    <definedName name="_xlnm.Print_Area" localSheetId="1">PRANIMET!$A$1:$P$136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22" i="12" l="1"/>
  <c r="Y126" i="6" l="1"/>
  <c r="S126" i="6"/>
  <c r="C127" i="6"/>
  <c r="C128" i="6"/>
  <c r="C129" i="6"/>
  <c r="C130" i="6"/>
  <c r="C131" i="6"/>
  <c r="C132" i="6"/>
  <c r="C133" i="6"/>
  <c r="C134" i="6"/>
  <c r="C135" i="6"/>
  <c r="C136" i="6"/>
  <c r="M126" i="6"/>
  <c r="C126" i="6" l="1"/>
  <c r="Y125" i="6"/>
  <c r="S125" i="6"/>
  <c r="M125" i="6"/>
  <c r="K121" i="12"/>
  <c r="C122" i="12"/>
  <c r="C134" i="12" s="1"/>
  <c r="C123" i="12"/>
  <c r="C124" i="12"/>
  <c r="C125" i="12"/>
  <c r="C126" i="12"/>
  <c r="C127" i="12"/>
  <c r="C128" i="12"/>
  <c r="C129" i="12"/>
  <c r="C130" i="12"/>
  <c r="C131" i="12"/>
  <c r="C132" i="12"/>
  <c r="C133" i="12"/>
  <c r="C121" i="12"/>
  <c r="C125" i="6" l="1"/>
  <c r="K119" i="12"/>
  <c r="Y136" i="6" l="1"/>
  <c r="S136" i="6"/>
  <c r="M136" i="6"/>
  <c r="K117" i="12" l="1"/>
  <c r="K115" i="12" l="1"/>
  <c r="K114" i="12" l="1"/>
  <c r="K110" i="12" l="1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23" i="6" l="1"/>
  <c r="C122" i="6"/>
  <c r="C121" i="6"/>
  <c r="C120" i="6"/>
  <c r="C119" i="6"/>
  <c r="C118" i="6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I72" i="6"/>
  <c r="E72" i="6" s="1"/>
  <c r="D72" i="6" l="1"/>
  <c r="C83" i="6"/>
  <c r="C87" i="12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Y68" i="6"/>
  <c r="M68" i="6"/>
  <c r="C68" i="6"/>
  <c r="Y67" i="6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Y60" i="6"/>
  <c r="S60" i="6"/>
  <c r="M60" i="6"/>
  <c r="I60" i="6"/>
  <c r="E60" i="6" s="1"/>
  <c r="Y59" i="6"/>
  <c r="S59" i="6"/>
  <c r="M59" i="6"/>
  <c r="I59" i="6"/>
  <c r="E59" i="6" s="1"/>
  <c r="E61" i="6" l="1"/>
  <c r="D61" i="6" s="1"/>
  <c r="C67" i="6"/>
  <c r="C69" i="6"/>
  <c r="C91" i="12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I39" i="6"/>
  <c r="E39" i="6" s="1"/>
  <c r="D39" i="6" s="1"/>
  <c r="M39" i="6"/>
  <c r="M32" i="6"/>
  <c r="E34" i="6" l="1"/>
  <c r="D34" i="6" s="1"/>
  <c r="D38" i="6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9" i="6" l="1"/>
  <c r="C36" i="6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<sst xmlns="http://schemas.openxmlformats.org/spreadsheetml/2006/main" count="1190" uniqueCount="907">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</sst>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0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17" fillId="2" borderId="13" xfId="0" applyFont="1" applyFill="1" applyBorder="1"/>
    <xf numFmtId="0" fontId="36" fillId="2" borderId="13" xfId="0" applyFont="1" applyFill="1" applyBorder="1"/>
    <xf numFmtId="43" fontId="36" fillId="2" borderId="13" xfId="1" applyFont="1" applyFill="1" applyBorder="1"/>
    <xf numFmtId="43" fontId="36" fillId="2" borderId="13" xfId="1" applyFont="1" applyFill="1" applyBorder="1" applyAlignment="1">
      <alignment horizontal="center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36"/>
  <sheetViews>
    <sheetView view="pageBreakPreview" zoomScale="80" zoomScaleNormal="85" zoomScaleSheetLayoutView="8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Q132" sqref="Q132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6" width="13.140625" style="70" customWidth="1"/>
    <col min="17" max="17" width="13.57031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95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96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97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97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98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202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202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202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202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202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202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202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202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202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202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202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202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202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99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99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99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99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99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99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99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99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99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200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200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200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201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99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99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99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99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99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99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99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99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99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200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200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200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201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99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99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99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99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99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99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99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99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99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200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200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200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201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92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92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92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92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92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92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92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92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92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93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93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93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94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92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92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92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92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92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92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92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92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92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93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93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93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94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19116934.18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6765815.7200000007</v>
      </c>
      <c r="N119" s="139">
        <v>1703090.75</v>
      </c>
      <c r="O119" s="139">
        <v>1643045.16</v>
      </c>
      <c r="P119" s="139">
        <v>191504.05</v>
      </c>
      <c r="Q119" s="139">
        <v>559137.14</v>
      </c>
      <c r="R119" s="139">
        <v>2669038.62</v>
      </c>
      <c r="S119" s="184">
        <f t="shared" si="60"/>
        <v>9922573.6600000001</v>
      </c>
      <c r="T119" s="139">
        <v>8787579.8900000006</v>
      </c>
      <c r="U119" s="139">
        <v>1031529.57</v>
      </c>
      <c r="V119" s="139">
        <v>98636.2</v>
      </c>
      <c r="W119" s="139"/>
      <c r="X119" s="139">
        <v>4828</v>
      </c>
      <c r="Y119" s="184">
        <f t="shared" si="61"/>
        <v>2428544.7999999998</v>
      </c>
      <c r="Z119" s="139">
        <v>1851801.58</v>
      </c>
      <c r="AA119" s="139">
        <v>197967</v>
      </c>
      <c r="AB119" s="139">
        <v>46351.42</v>
      </c>
      <c r="AC119" s="139">
        <v>166329</v>
      </c>
      <c r="AD119" s="139">
        <v>166095.79999999999</v>
      </c>
    </row>
    <row r="120" spans="1:30" x14ac:dyDescent="0.25">
      <c r="B120" s="140" t="s">
        <v>890</v>
      </c>
      <c r="C120" s="184">
        <f t="shared" si="58"/>
        <v>21644464.440000001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7645136.1300000008</v>
      </c>
      <c r="N120" s="139">
        <v>1934807.41</v>
      </c>
      <c r="O120" s="139">
        <v>1847708.09</v>
      </c>
      <c r="P120" s="139">
        <v>215429.14</v>
      </c>
      <c r="Q120" s="139">
        <v>602098.14</v>
      </c>
      <c r="R120" s="139">
        <v>3045093.35</v>
      </c>
      <c r="S120" s="184">
        <f t="shared" si="60"/>
        <v>11262821.51</v>
      </c>
      <c r="T120" s="139">
        <v>9962601.3900000006</v>
      </c>
      <c r="U120" s="139">
        <v>1184286.8799999999</v>
      </c>
      <c r="V120" s="139">
        <v>111105.24</v>
      </c>
      <c r="W120" s="139"/>
      <c r="X120" s="139">
        <v>4828</v>
      </c>
      <c r="Y120" s="184">
        <f t="shared" si="61"/>
        <v>2736506.8</v>
      </c>
      <c r="Z120" s="139">
        <v>2099949.81</v>
      </c>
      <c r="AA120" s="139">
        <v>224045.96</v>
      </c>
      <c r="AB120" s="139">
        <v>50566.23</v>
      </c>
      <c r="AC120" s="139">
        <v>195849</v>
      </c>
      <c r="AD120" s="139">
        <v>166095.79999999999</v>
      </c>
    </row>
    <row r="121" spans="1:30" x14ac:dyDescent="0.25">
      <c r="B121" s="140" t="s">
        <v>891</v>
      </c>
      <c r="C121" s="184">
        <f t="shared" si="58"/>
        <v>24559017.599999994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8637196.1799999997</v>
      </c>
      <c r="N121" s="139">
        <v>2150507.12</v>
      </c>
      <c r="O121" s="139">
        <v>2029690.52</v>
      </c>
      <c r="P121" s="139">
        <v>243443.67</v>
      </c>
      <c r="Q121" s="139">
        <v>647780.14</v>
      </c>
      <c r="R121" s="139">
        <v>3565774.73</v>
      </c>
      <c r="S121" s="184">
        <f t="shared" si="60"/>
        <v>12847989.159999998</v>
      </c>
      <c r="T121" s="139">
        <v>11178806.529999999</v>
      </c>
      <c r="U121" s="139">
        <v>1498739.4</v>
      </c>
      <c r="V121" s="139">
        <v>122976.12</v>
      </c>
      <c r="W121" s="139">
        <v>300</v>
      </c>
      <c r="X121" s="139">
        <v>47167.11</v>
      </c>
      <c r="Y121" s="184">
        <f t="shared" si="61"/>
        <v>3073832.26</v>
      </c>
      <c r="Z121" s="139">
        <v>2349988.16</v>
      </c>
      <c r="AA121" s="139">
        <v>269406.23</v>
      </c>
      <c r="AB121" s="139">
        <v>54823.07</v>
      </c>
      <c r="AC121" s="139">
        <v>233519</v>
      </c>
      <c r="AD121" s="139">
        <v>166095.79999999999</v>
      </c>
    </row>
    <row r="122" spans="1:30" x14ac:dyDescent="0.25">
      <c r="B122" s="140" t="s">
        <v>892</v>
      </c>
      <c r="C122" s="184">
        <f t="shared" si="58"/>
        <v>28522287.84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10473053.18</v>
      </c>
      <c r="N122" s="139">
        <v>2391162.11</v>
      </c>
      <c r="O122" s="139">
        <v>2596999</v>
      </c>
      <c r="P122" s="139">
        <v>273790.73</v>
      </c>
      <c r="Q122" s="139">
        <v>890207.93</v>
      </c>
      <c r="R122" s="139">
        <v>4320893.41</v>
      </c>
      <c r="S122" s="184">
        <f t="shared" si="60"/>
        <v>14491146.649999999</v>
      </c>
      <c r="T122" s="139">
        <v>12230761.35</v>
      </c>
      <c r="U122" s="139">
        <v>1896743.72</v>
      </c>
      <c r="V122" s="139">
        <v>137481.54</v>
      </c>
      <c r="W122" s="139">
        <v>300</v>
      </c>
      <c r="X122" s="139">
        <v>225860.04</v>
      </c>
      <c r="Y122" s="184">
        <f t="shared" si="61"/>
        <v>3558088.0100000002</v>
      </c>
      <c r="Z122" s="139">
        <v>2591558.2200000002</v>
      </c>
      <c r="AA122" s="139">
        <v>453262.62</v>
      </c>
      <c r="AB122" s="139">
        <v>60012.37</v>
      </c>
      <c r="AC122" s="139">
        <v>287159</v>
      </c>
      <c r="AD122" s="139">
        <v>166095.79999999999</v>
      </c>
    </row>
    <row r="123" spans="1:30" x14ac:dyDescent="0.25">
      <c r="B123" s="140" t="s">
        <v>893</v>
      </c>
      <c r="C123" s="184">
        <f t="shared" si="58"/>
        <v>34111313.980000004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13554275.420000002</v>
      </c>
      <c r="N123" s="139">
        <v>2700922.6</v>
      </c>
      <c r="O123" s="139">
        <v>3307406.04</v>
      </c>
      <c r="P123" s="139">
        <v>343173.53</v>
      </c>
      <c r="Q123" s="139">
        <v>1270287.8700000001</v>
      </c>
      <c r="R123" s="139">
        <v>5932485.3799999999</v>
      </c>
      <c r="S123" s="184">
        <f t="shared" si="60"/>
        <v>16354846.899999999</v>
      </c>
      <c r="T123" s="139">
        <v>13321600.949999999</v>
      </c>
      <c r="U123" s="139">
        <v>2467725.4900000002</v>
      </c>
      <c r="V123" s="139">
        <v>184951.42</v>
      </c>
      <c r="W123" s="139">
        <v>80300</v>
      </c>
      <c r="X123" s="139">
        <v>300269.03999999998</v>
      </c>
      <c r="Y123" s="184">
        <f t="shared" si="61"/>
        <v>4202191.66</v>
      </c>
      <c r="Z123" s="139">
        <v>2859488.67</v>
      </c>
      <c r="AA123" s="139">
        <v>757661.56</v>
      </c>
      <c r="AB123" s="139">
        <v>77006.63</v>
      </c>
      <c r="AC123" s="139">
        <v>341939</v>
      </c>
      <c r="AD123" s="139">
        <v>166095.79999999999</v>
      </c>
    </row>
    <row r="124" spans="1:30" x14ac:dyDescent="0.25">
      <c r="C124" s="139"/>
    </row>
    <row r="125" spans="1:30" x14ac:dyDescent="0.25">
      <c r="B125" s="140" t="s">
        <v>882</v>
      </c>
      <c r="C125" s="184">
        <f>M125+S125+Y125</f>
        <v>1679761</v>
      </c>
      <c r="D125" s="139"/>
      <c r="E125" s="139"/>
      <c r="F125" s="141"/>
      <c r="G125" s="141"/>
      <c r="H125" s="141"/>
      <c r="I125" s="141"/>
      <c r="J125" s="141"/>
      <c r="K125" s="141"/>
      <c r="L125" s="141"/>
      <c r="M125" s="141">
        <f>N125+O125+P125+Q125+R125</f>
        <v>280553.21999999997</v>
      </c>
      <c r="N125" s="139">
        <v>257117.27</v>
      </c>
      <c r="O125" s="139">
        <v>15901.15</v>
      </c>
      <c r="P125" s="139">
        <v>4684.8</v>
      </c>
      <c r="Q125" s="139">
        <v>2850</v>
      </c>
      <c r="R125" s="139"/>
      <c r="S125" s="184">
        <f>T125+U125+V125+W125+X125</f>
        <v>1117998.92</v>
      </c>
      <c r="T125" s="139">
        <v>1116121.67</v>
      </c>
      <c r="U125" s="139">
        <v>1877.25</v>
      </c>
      <c r="V125" s="139"/>
      <c r="W125" s="139"/>
      <c r="X125" s="139"/>
      <c r="Y125" s="184">
        <f>Z125+AA125+AB125+AC125+AD125</f>
        <v>281208.86</v>
      </c>
      <c r="Z125" s="139">
        <v>264698.40000000002</v>
      </c>
      <c r="AA125" s="139">
        <v>10173.36</v>
      </c>
      <c r="AB125" s="139">
        <v>1237.0999999999999</v>
      </c>
      <c r="AC125" s="139">
        <v>5100</v>
      </c>
      <c r="AD125" s="139"/>
    </row>
    <row r="126" spans="1:30" x14ac:dyDescent="0.25">
      <c r="B126" s="140" t="s">
        <v>883</v>
      </c>
      <c r="C126" s="184">
        <f>M126+S126+Y126</f>
        <v>4519088.18</v>
      </c>
      <c r="D126" s="139"/>
      <c r="E126" s="139"/>
      <c r="F126" s="141"/>
      <c r="G126" s="141"/>
      <c r="H126" s="141"/>
      <c r="I126" s="141"/>
      <c r="J126" s="141"/>
      <c r="K126" s="141"/>
      <c r="L126" s="141"/>
      <c r="M126" s="141">
        <f>N126+O126+P126+Q126+R126</f>
        <v>872076.62000000011</v>
      </c>
      <c r="N126" s="139">
        <v>482870.87</v>
      </c>
      <c r="O126" s="139">
        <v>297181.42</v>
      </c>
      <c r="P126" s="139">
        <v>54513.18</v>
      </c>
      <c r="Q126" s="139">
        <v>37511.15</v>
      </c>
      <c r="R126" s="139"/>
      <c r="S126" s="184">
        <f>T126+U126+V126+W126+X126</f>
        <v>3026192.46</v>
      </c>
      <c r="T126" s="139">
        <v>2816578.69</v>
      </c>
      <c r="U126" s="139">
        <v>183803.28</v>
      </c>
      <c r="V126" s="139">
        <v>25810.49</v>
      </c>
      <c r="W126" s="139"/>
      <c r="X126" s="139"/>
      <c r="Y126" s="184">
        <f>Z126+AA126+AB126+AC126+AD126</f>
        <v>620819.1</v>
      </c>
      <c r="Z126" s="139">
        <v>525281.86</v>
      </c>
      <c r="AA126" s="139">
        <v>58480.14</v>
      </c>
      <c r="AB126" s="139">
        <v>10137.1</v>
      </c>
      <c r="AC126" s="139">
        <v>26920</v>
      </c>
      <c r="AD126" s="139"/>
    </row>
    <row r="127" spans="1:30" x14ac:dyDescent="0.25">
      <c r="B127" s="140" t="s">
        <v>884</v>
      </c>
      <c r="C127" s="184">
        <f t="shared" ref="C127:C136" si="62">M127+S127+Y127</f>
        <v>0</v>
      </c>
      <c r="D127" s="139"/>
      <c r="E127" s="139"/>
      <c r="F127" s="141"/>
      <c r="G127" s="141"/>
      <c r="H127" s="141"/>
      <c r="I127" s="141"/>
      <c r="J127" s="141"/>
      <c r="K127" s="141"/>
      <c r="L127" s="141"/>
      <c r="M127" s="141"/>
      <c r="N127" s="139"/>
      <c r="O127" s="139"/>
      <c r="P127" s="139"/>
      <c r="Q127" s="139"/>
      <c r="R127" s="139"/>
      <c r="S127" s="184"/>
      <c r="T127" s="139"/>
      <c r="U127" s="139"/>
      <c r="V127" s="139"/>
      <c r="W127" s="139"/>
      <c r="X127" s="139"/>
      <c r="Y127" s="184"/>
      <c r="Z127" s="139"/>
      <c r="AA127" s="139"/>
      <c r="AB127" s="139"/>
      <c r="AC127" s="139"/>
      <c r="AD127" s="139"/>
    </row>
    <row r="128" spans="1:30" x14ac:dyDescent="0.25">
      <c r="B128" s="140" t="s">
        <v>885</v>
      </c>
      <c r="C128" s="184">
        <f t="shared" si="62"/>
        <v>0</v>
      </c>
      <c r="D128" s="139"/>
      <c r="E128" s="139"/>
      <c r="F128" s="141"/>
      <c r="G128" s="141"/>
      <c r="H128" s="141"/>
      <c r="I128" s="141"/>
      <c r="J128" s="141"/>
      <c r="K128" s="141"/>
      <c r="L128" s="141"/>
      <c r="M128" s="141"/>
      <c r="N128" s="139"/>
      <c r="O128" s="139"/>
      <c r="P128" s="139"/>
      <c r="Q128" s="139"/>
      <c r="R128" s="139"/>
      <c r="S128" s="184"/>
      <c r="T128" s="139"/>
      <c r="U128" s="139"/>
      <c r="V128" s="139"/>
      <c r="W128" s="139"/>
      <c r="X128" s="139"/>
      <c r="Y128" s="184"/>
      <c r="Z128" s="139"/>
      <c r="AA128" s="139"/>
      <c r="AB128" s="139"/>
      <c r="AC128" s="139"/>
      <c r="AD128" s="139"/>
    </row>
    <row r="129" spans="1:30" x14ac:dyDescent="0.25">
      <c r="B129" s="140" t="s">
        <v>886</v>
      </c>
      <c r="C129" s="184">
        <f t="shared" si="62"/>
        <v>0</v>
      </c>
      <c r="D129" s="139"/>
      <c r="E129" s="139"/>
      <c r="F129" s="141"/>
      <c r="G129" s="141"/>
      <c r="H129" s="141"/>
      <c r="I129" s="141"/>
      <c r="J129" s="141"/>
      <c r="K129" s="141"/>
      <c r="L129" s="141"/>
      <c r="M129" s="141"/>
      <c r="N129" s="139"/>
      <c r="O129" s="139"/>
      <c r="P129" s="139"/>
      <c r="Q129" s="139"/>
      <c r="R129" s="139"/>
      <c r="S129" s="184"/>
      <c r="T129" s="139"/>
      <c r="U129" s="139"/>
      <c r="V129" s="139"/>
      <c r="W129" s="139"/>
      <c r="X129" s="139"/>
      <c r="Y129" s="184"/>
      <c r="Z129" s="139"/>
      <c r="AA129" s="139"/>
      <c r="AB129" s="139"/>
      <c r="AC129" s="139"/>
      <c r="AD129" s="139"/>
    </row>
    <row r="130" spans="1:30" x14ac:dyDescent="0.25">
      <c r="A130" s="66">
        <v>2024</v>
      </c>
      <c r="B130" s="140" t="s">
        <v>887</v>
      </c>
      <c r="C130" s="184">
        <f t="shared" si="62"/>
        <v>0</v>
      </c>
      <c r="D130" s="139"/>
      <c r="E130" s="139"/>
      <c r="F130" s="141"/>
      <c r="G130" s="141"/>
      <c r="H130" s="141"/>
      <c r="I130" s="141"/>
      <c r="J130" s="141"/>
      <c r="K130" s="141"/>
      <c r="L130" s="141"/>
      <c r="M130" s="141"/>
      <c r="N130" s="139"/>
      <c r="O130" s="139"/>
      <c r="P130" s="139"/>
      <c r="Q130" s="139"/>
      <c r="R130" s="139"/>
      <c r="S130" s="184"/>
      <c r="T130" s="139"/>
      <c r="U130" s="139"/>
      <c r="V130" s="139"/>
      <c r="W130" s="139"/>
      <c r="X130" s="139"/>
      <c r="Y130" s="184"/>
      <c r="Z130" s="139"/>
      <c r="AA130" s="139"/>
      <c r="AB130" s="139"/>
      <c r="AC130" s="139"/>
      <c r="AD130" s="139"/>
    </row>
    <row r="131" spans="1:30" x14ac:dyDescent="0.25">
      <c r="B131" s="140" t="s">
        <v>888</v>
      </c>
      <c r="C131" s="184">
        <f t="shared" si="62"/>
        <v>0</v>
      </c>
      <c r="D131" s="139"/>
      <c r="E131" s="139"/>
      <c r="F131" s="141"/>
      <c r="G131" s="141"/>
      <c r="H131" s="141"/>
      <c r="I131" s="141"/>
      <c r="J131" s="141"/>
      <c r="K131" s="141"/>
      <c r="L131" s="141"/>
      <c r="M131" s="141"/>
      <c r="N131" s="139"/>
      <c r="O131" s="139"/>
      <c r="P131" s="139"/>
      <c r="Q131" s="139"/>
      <c r="R131" s="139"/>
      <c r="S131" s="184"/>
      <c r="T131" s="139"/>
      <c r="U131" s="139"/>
      <c r="V131" s="139"/>
      <c r="W131" s="139"/>
      <c r="X131" s="139"/>
      <c r="Y131" s="184"/>
      <c r="Z131" s="139"/>
      <c r="AA131" s="139"/>
      <c r="AB131" s="139"/>
      <c r="AC131" s="139"/>
      <c r="AD131" s="139"/>
    </row>
    <row r="132" spans="1:30" x14ac:dyDescent="0.25">
      <c r="B132" s="140" t="s">
        <v>889</v>
      </c>
      <c r="C132" s="184">
        <f t="shared" si="62"/>
        <v>0</v>
      </c>
      <c r="D132" s="139"/>
      <c r="E132" s="139"/>
      <c r="F132" s="141"/>
      <c r="G132" s="141"/>
      <c r="H132" s="141"/>
      <c r="I132" s="141"/>
      <c r="J132" s="141"/>
      <c r="K132" s="141"/>
      <c r="L132" s="141"/>
      <c r="M132" s="141"/>
      <c r="N132" s="139"/>
      <c r="O132" s="139"/>
      <c r="P132" s="139"/>
      <c r="Q132" s="139"/>
      <c r="R132" s="139"/>
      <c r="S132" s="184"/>
      <c r="T132" s="139"/>
      <c r="U132" s="139"/>
      <c r="V132" s="139"/>
      <c r="W132" s="139"/>
      <c r="X132" s="139"/>
      <c r="Y132" s="184"/>
      <c r="Z132" s="139"/>
      <c r="AA132" s="139"/>
      <c r="AB132" s="139"/>
      <c r="AC132" s="139"/>
      <c r="AD132" s="139"/>
    </row>
    <row r="133" spans="1:30" x14ac:dyDescent="0.25">
      <c r="B133" s="140" t="s">
        <v>890</v>
      </c>
      <c r="C133" s="184">
        <f t="shared" si="62"/>
        <v>0</v>
      </c>
      <c r="D133" s="139"/>
      <c r="E133" s="139"/>
      <c r="F133" s="141"/>
      <c r="G133" s="141"/>
      <c r="H133" s="141"/>
      <c r="I133" s="141"/>
      <c r="J133" s="141"/>
      <c r="K133" s="141"/>
      <c r="L133" s="141"/>
      <c r="M133" s="141"/>
      <c r="N133" s="139"/>
      <c r="O133" s="139"/>
      <c r="P133" s="139"/>
      <c r="Q133" s="139"/>
      <c r="R133" s="139"/>
      <c r="S133" s="184"/>
      <c r="T133" s="139"/>
      <c r="U133" s="139"/>
      <c r="V133" s="139"/>
      <c r="W133" s="139"/>
      <c r="X133" s="139"/>
      <c r="Y133" s="184"/>
      <c r="Z133" s="139"/>
      <c r="AA133" s="139"/>
      <c r="AB133" s="139"/>
      <c r="AC133" s="139"/>
      <c r="AD133" s="139"/>
    </row>
    <row r="134" spans="1:30" x14ac:dyDescent="0.25">
      <c r="B134" s="140" t="s">
        <v>891</v>
      </c>
      <c r="C134" s="184">
        <f t="shared" si="62"/>
        <v>0</v>
      </c>
      <c r="D134" s="139"/>
      <c r="E134" s="139"/>
      <c r="F134" s="141"/>
      <c r="G134" s="141"/>
      <c r="H134" s="141"/>
      <c r="I134" s="141"/>
      <c r="J134" s="141"/>
      <c r="K134" s="141"/>
      <c r="L134" s="141"/>
      <c r="M134" s="141"/>
      <c r="N134" s="139"/>
      <c r="O134" s="139"/>
      <c r="P134" s="139"/>
      <c r="Q134" s="139"/>
      <c r="R134" s="139"/>
      <c r="S134" s="184"/>
      <c r="T134" s="139"/>
      <c r="U134" s="139"/>
      <c r="V134" s="139"/>
      <c r="W134" s="139"/>
      <c r="X134" s="139"/>
      <c r="Y134" s="184"/>
      <c r="Z134" s="139"/>
      <c r="AA134" s="139"/>
      <c r="AB134" s="139"/>
      <c r="AC134" s="139"/>
      <c r="AD134" s="139"/>
    </row>
    <row r="135" spans="1:30" x14ac:dyDescent="0.25">
      <c r="B135" s="140" t="s">
        <v>892</v>
      </c>
      <c r="C135" s="184">
        <f t="shared" si="62"/>
        <v>0</v>
      </c>
      <c r="D135" s="139"/>
      <c r="E135" s="139"/>
      <c r="F135" s="141"/>
      <c r="G135" s="141"/>
      <c r="H135" s="141"/>
      <c r="I135" s="141"/>
      <c r="J135" s="141"/>
      <c r="K135" s="141"/>
      <c r="L135" s="141"/>
      <c r="M135" s="141"/>
      <c r="N135" s="139"/>
      <c r="O135" s="139"/>
      <c r="P135" s="139"/>
      <c r="Q135" s="139"/>
      <c r="R135" s="139"/>
      <c r="S135" s="184"/>
      <c r="T135" s="139"/>
      <c r="U135" s="139"/>
      <c r="V135" s="139"/>
      <c r="W135" s="139"/>
      <c r="X135" s="139"/>
      <c r="Y135" s="184"/>
      <c r="Z135" s="139"/>
      <c r="AA135" s="139"/>
      <c r="AB135" s="139"/>
      <c r="AC135" s="139"/>
      <c r="AD135" s="139"/>
    </row>
    <row r="136" spans="1:30" x14ac:dyDescent="0.25">
      <c r="B136" s="140" t="s">
        <v>893</v>
      </c>
      <c r="C136" s="184">
        <f t="shared" si="62"/>
        <v>0</v>
      </c>
      <c r="D136" s="139"/>
      <c r="E136" s="139"/>
      <c r="F136" s="141"/>
      <c r="G136" s="141"/>
      <c r="H136" s="141"/>
      <c r="I136" s="141"/>
      <c r="J136" s="141"/>
      <c r="K136" s="141"/>
      <c r="L136" s="141"/>
      <c r="M136" s="141">
        <f t="shared" ref="M136" si="63">N136+O136+P136+Q136+R136</f>
        <v>0</v>
      </c>
      <c r="N136" s="139"/>
      <c r="O136" s="139"/>
      <c r="P136" s="139"/>
      <c r="Q136" s="139"/>
      <c r="R136" s="139"/>
      <c r="S136" s="184">
        <f t="shared" ref="S136" si="64">T136+U136+V136+W136+X136</f>
        <v>0</v>
      </c>
      <c r="T136" s="139"/>
      <c r="U136" s="139"/>
      <c r="V136" s="139"/>
      <c r="W136" s="139"/>
      <c r="X136" s="139"/>
      <c r="Y136" s="184">
        <f t="shared" ref="Y136" si="65">Z136+AA136+AB136+AC136+AD136</f>
        <v>0</v>
      </c>
      <c r="Z136" s="139"/>
      <c r="AA136" s="139"/>
      <c r="AB136" s="139"/>
      <c r="AC136" s="139"/>
      <c r="AD136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97" activePane="bottomRight" state="frozen"/>
      <selection pane="topRight" activeCell="C1" sqref="C1"/>
      <selection pane="bottomLeft" activeCell="A9" sqref="A9"/>
      <selection pane="bottomRight" activeCell="P123" sqref="P123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95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204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205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06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06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06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06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06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06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06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06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06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06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06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06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203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203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203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203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203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203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203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203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203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203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203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203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203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203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203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203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203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203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203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203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203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203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203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203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203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203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203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203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203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203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203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203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203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203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203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203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203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203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07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552027.25</v>
      </c>
      <c r="D115" s="182"/>
      <c r="E115" s="182"/>
      <c r="F115" s="182"/>
      <c r="G115" s="183"/>
      <c r="H115" s="183"/>
      <c r="I115" s="183">
        <v>328375.90999999997</v>
      </c>
      <c r="J115" s="183">
        <v>97351.56</v>
      </c>
      <c r="K115" s="183">
        <f>13464.75+10421.53</f>
        <v>23886.28</v>
      </c>
      <c r="L115" s="182">
        <v>14776</v>
      </c>
      <c r="M115" s="182">
        <v>24541</v>
      </c>
      <c r="N115" s="182">
        <v>17383.2</v>
      </c>
      <c r="O115" s="182">
        <v>548.1</v>
      </c>
      <c r="P115" s="182">
        <v>45165.2</v>
      </c>
    </row>
    <row r="116" spans="1:16" s="3" customFormat="1" ht="15.95" customHeight="1" x14ac:dyDescent="0.25">
      <c r="A116" s="180"/>
      <c r="B116" s="181" t="s">
        <v>902</v>
      </c>
      <c r="C116" s="182">
        <f t="shared" si="23"/>
        <v>675485.35000000009</v>
      </c>
      <c r="D116" s="182"/>
      <c r="E116" s="182"/>
      <c r="F116" s="182"/>
      <c r="G116" s="183"/>
      <c r="H116" s="183"/>
      <c r="I116" s="183">
        <v>270812.11</v>
      </c>
      <c r="J116" s="183">
        <v>298180</v>
      </c>
      <c r="K116" s="183">
        <v>16739.68</v>
      </c>
      <c r="L116" s="182">
        <v>10652</v>
      </c>
      <c r="M116" s="182">
        <v>21035</v>
      </c>
      <c r="N116" s="182">
        <v>15153.3</v>
      </c>
      <c r="O116" s="182">
        <v>15441.9</v>
      </c>
      <c r="P116" s="182">
        <v>27471.360000000001</v>
      </c>
    </row>
    <row r="117" spans="1:16" s="3" customFormat="1" ht="15.95" customHeight="1" x14ac:dyDescent="0.25">
      <c r="A117" s="180"/>
      <c r="B117" s="181" t="s">
        <v>903</v>
      </c>
      <c r="C117" s="182">
        <f t="shared" si="23"/>
        <v>486961.88</v>
      </c>
      <c r="D117" s="182"/>
      <c r="E117" s="182"/>
      <c r="F117" s="182"/>
      <c r="G117" s="183"/>
      <c r="H117" s="183"/>
      <c r="I117" s="183">
        <v>174165.1</v>
      </c>
      <c r="J117" s="183">
        <v>185178.56</v>
      </c>
      <c r="K117" s="183">
        <f>5242.47+6801.75</f>
        <v>12044.220000000001</v>
      </c>
      <c r="L117" s="182">
        <v>11119</v>
      </c>
      <c r="M117" s="182">
        <v>21890</v>
      </c>
      <c r="N117" s="182">
        <v>12364.3</v>
      </c>
      <c r="O117" s="182">
        <v>24171.8</v>
      </c>
      <c r="P117" s="182">
        <v>46028.9</v>
      </c>
    </row>
    <row r="118" spans="1:16" s="3" customFormat="1" ht="15.95" customHeight="1" x14ac:dyDescent="0.25">
      <c r="A118" s="180"/>
      <c r="B118" s="181" t="s">
        <v>904</v>
      </c>
      <c r="C118" s="182">
        <f t="shared" si="23"/>
        <v>301898.09000000003</v>
      </c>
      <c r="D118" s="182"/>
      <c r="E118" s="182"/>
      <c r="F118" s="182"/>
      <c r="G118" s="183"/>
      <c r="H118" s="183"/>
      <c r="I118" s="183">
        <v>83929.78</v>
      </c>
      <c r="J118" s="183">
        <v>93292.71</v>
      </c>
      <c r="K118" s="183">
        <v>14586</v>
      </c>
      <c r="L118" s="182">
        <v>8375</v>
      </c>
      <c r="M118" s="182">
        <v>19655</v>
      </c>
      <c r="N118" s="182">
        <v>13934.5</v>
      </c>
      <c r="O118" s="182">
        <v>32072.400000000001</v>
      </c>
      <c r="P118" s="182">
        <v>36052.699999999997</v>
      </c>
    </row>
    <row r="119" spans="1:16" s="3" customFormat="1" ht="15.95" customHeight="1" x14ac:dyDescent="0.25">
      <c r="A119" s="180"/>
      <c r="B119" s="181" t="s">
        <v>905</v>
      </c>
      <c r="C119" s="182">
        <f t="shared" si="23"/>
        <v>492599.98999999993</v>
      </c>
      <c r="D119" s="182"/>
      <c r="E119" s="182"/>
      <c r="F119" s="182"/>
      <c r="G119" s="183"/>
      <c r="H119" s="183"/>
      <c r="I119" s="183">
        <v>143253.54999999999</v>
      </c>
      <c r="J119" s="183">
        <v>121755.25</v>
      </c>
      <c r="K119" s="183">
        <f>7786.04+4184.25</f>
        <v>11970.29</v>
      </c>
      <c r="L119" s="182">
        <v>9191</v>
      </c>
      <c r="M119" s="182">
        <v>20760</v>
      </c>
      <c r="N119" s="182">
        <v>16299.1</v>
      </c>
      <c r="O119" s="182">
        <v>22774.799999999999</v>
      </c>
      <c r="P119" s="182">
        <v>146596</v>
      </c>
    </row>
    <row r="120" spans="1:16" s="3" customFormat="1" ht="15.95" customHeight="1" x14ac:dyDescent="0.25">
      <c r="A120" s="188"/>
      <c r="B120" s="189" t="s">
        <v>757</v>
      </c>
      <c r="C120" s="190">
        <f t="shared" si="23"/>
        <v>6659222.1399999987</v>
      </c>
      <c r="D120" s="190"/>
      <c r="E120" s="190"/>
      <c r="F120" s="190"/>
      <c r="G120" s="191"/>
      <c r="H120" s="191"/>
      <c r="I120" s="191">
        <f t="shared" ref="I120:P120" si="24">SUM(I108:I119)</f>
        <v>3088495.1399999997</v>
      </c>
      <c r="J120" s="191">
        <f t="shared" si="24"/>
        <v>1803539.71</v>
      </c>
      <c r="K120" s="191">
        <f t="shared" si="24"/>
        <v>163761.38</v>
      </c>
      <c r="L120" s="190">
        <f t="shared" si="24"/>
        <v>133122</v>
      </c>
      <c r="M120" s="190">
        <f t="shared" si="24"/>
        <v>248171</v>
      </c>
      <c r="N120" s="190">
        <f t="shared" si="24"/>
        <v>160992.5</v>
      </c>
      <c r="O120" s="190">
        <f t="shared" si="24"/>
        <v>234975.84999999998</v>
      </c>
      <c r="P120" s="190">
        <f t="shared" si="24"/>
        <v>826164.55999999994</v>
      </c>
    </row>
    <row r="121" spans="1:16" s="3" customFormat="1" x14ac:dyDescent="0.25">
      <c r="A121" s="180"/>
      <c r="B121" s="180" t="s">
        <v>894</v>
      </c>
      <c r="C121" s="186">
        <f>I121+J121+K121+L121+M121+N121+O121+P121</f>
        <v>332422.15000000002</v>
      </c>
      <c r="D121" s="186"/>
      <c r="E121" s="186"/>
      <c r="F121" s="186"/>
      <c r="G121" s="187"/>
      <c r="H121" s="187"/>
      <c r="I121" s="187">
        <v>133173.87</v>
      </c>
      <c r="J121" s="187">
        <v>91055.44</v>
      </c>
      <c r="K121" s="187">
        <f>4848.37+1395</f>
        <v>6243.37</v>
      </c>
      <c r="L121" s="186">
        <v>12217</v>
      </c>
      <c r="M121" s="186">
        <v>16840</v>
      </c>
      <c r="N121" s="186">
        <v>14259.9</v>
      </c>
      <c r="O121" s="186">
        <v>19564.2</v>
      </c>
      <c r="P121" s="186">
        <v>39068.370000000003</v>
      </c>
    </row>
    <row r="122" spans="1:16" s="3" customFormat="1" x14ac:dyDescent="0.25">
      <c r="A122" s="180"/>
      <c r="B122" s="180" t="s">
        <v>895</v>
      </c>
      <c r="C122" s="186">
        <f t="shared" ref="C122:C133" si="25">I122+J122+K122+L122+M122+N122+O122+P122</f>
        <v>310471.26</v>
      </c>
      <c r="D122" s="186"/>
      <c r="E122" s="186"/>
      <c r="F122" s="186"/>
      <c r="G122" s="187"/>
      <c r="H122" s="187"/>
      <c r="I122" s="187">
        <v>80207.25</v>
      </c>
      <c r="J122" s="187">
        <v>132235.95000000001</v>
      </c>
      <c r="K122" s="187">
        <f>8102.86+3262</f>
        <v>11364.86</v>
      </c>
      <c r="L122" s="186">
        <v>8721</v>
      </c>
      <c r="M122" s="186">
        <v>17015</v>
      </c>
      <c r="N122" s="186">
        <v>11861.1</v>
      </c>
      <c r="O122" s="186">
        <v>20646.400000000001</v>
      </c>
      <c r="P122" s="186">
        <v>28419.7</v>
      </c>
    </row>
    <row r="123" spans="1:16" s="3" customFormat="1" x14ac:dyDescent="0.25">
      <c r="A123" s="180"/>
      <c r="B123" s="180" t="s">
        <v>896</v>
      </c>
      <c r="C123" s="186">
        <f t="shared" si="25"/>
        <v>0</v>
      </c>
      <c r="D123" s="186"/>
      <c r="E123" s="186"/>
      <c r="F123" s="186"/>
      <c r="G123" s="187"/>
      <c r="H123" s="187"/>
      <c r="I123" s="187"/>
      <c r="J123" s="187"/>
      <c r="K123" s="187"/>
      <c r="L123" s="186"/>
      <c r="M123" s="186"/>
      <c r="N123" s="186"/>
      <c r="O123" s="186"/>
      <c r="P123" s="186"/>
    </row>
    <row r="124" spans="1:16" s="3" customFormat="1" x14ac:dyDescent="0.25">
      <c r="A124" s="180"/>
      <c r="B124" s="180" t="s">
        <v>897</v>
      </c>
      <c r="C124" s="186">
        <f t="shared" si="25"/>
        <v>0</v>
      </c>
      <c r="D124" s="186"/>
      <c r="E124" s="186"/>
      <c r="F124" s="186"/>
      <c r="G124" s="187"/>
      <c r="H124" s="187"/>
      <c r="I124" s="187"/>
      <c r="J124" s="187"/>
      <c r="K124" s="187"/>
      <c r="L124" s="186"/>
      <c r="M124" s="186"/>
      <c r="N124" s="186"/>
      <c r="O124" s="186"/>
      <c r="P124" s="186"/>
    </row>
    <row r="125" spans="1:16" s="3" customFormat="1" x14ac:dyDescent="0.25">
      <c r="A125" s="180"/>
      <c r="B125" s="180" t="s">
        <v>898</v>
      </c>
      <c r="C125" s="186">
        <f t="shared" si="25"/>
        <v>0</v>
      </c>
      <c r="D125" s="186"/>
      <c r="E125" s="186"/>
      <c r="F125" s="186"/>
      <c r="G125" s="187"/>
      <c r="H125" s="187"/>
      <c r="I125" s="187"/>
      <c r="J125" s="187"/>
      <c r="K125" s="187"/>
      <c r="L125" s="186"/>
      <c r="M125" s="186"/>
      <c r="N125" s="186"/>
      <c r="O125" s="186"/>
      <c r="P125" s="186"/>
    </row>
    <row r="126" spans="1:16" s="3" customFormat="1" x14ac:dyDescent="0.25">
      <c r="A126" s="180">
        <v>2024</v>
      </c>
      <c r="B126" s="180" t="s">
        <v>899</v>
      </c>
      <c r="C126" s="186">
        <f t="shared" si="25"/>
        <v>0</v>
      </c>
      <c r="D126" s="186"/>
      <c r="E126" s="186"/>
      <c r="F126" s="186"/>
      <c r="G126" s="187"/>
      <c r="H126" s="187"/>
      <c r="I126" s="187"/>
      <c r="J126" s="187"/>
      <c r="K126" s="187"/>
      <c r="L126" s="186"/>
      <c r="M126" s="186"/>
      <c r="N126" s="186"/>
      <c r="O126" s="186"/>
      <c r="P126" s="186"/>
    </row>
    <row r="127" spans="1:16" s="3" customFormat="1" x14ac:dyDescent="0.25">
      <c r="A127" s="180"/>
      <c r="B127" s="180" t="s">
        <v>900</v>
      </c>
      <c r="C127" s="186">
        <f t="shared" si="25"/>
        <v>0</v>
      </c>
      <c r="D127" s="186"/>
      <c r="E127" s="186"/>
      <c r="F127" s="186"/>
      <c r="G127" s="187"/>
      <c r="H127" s="187"/>
      <c r="I127" s="187"/>
      <c r="J127" s="187"/>
      <c r="K127" s="187"/>
      <c r="L127" s="186"/>
      <c r="M127" s="186"/>
      <c r="N127" s="186"/>
      <c r="O127" s="186"/>
      <c r="P127" s="186"/>
    </row>
    <row r="128" spans="1:16" s="3" customFormat="1" x14ac:dyDescent="0.25">
      <c r="A128" s="180"/>
      <c r="B128" s="180" t="s">
        <v>901</v>
      </c>
      <c r="C128" s="186">
        <f t="shared" si="25"/>
        <v>0</v>
      </c>
      <c r="D128" s="186"/>
      <c r="E128" s="186"/>
      <c r="F128" s="186"/>
      <c r="G128" s="187"/>
      <c r="H128" s="187"/>
      <c r="I128" s="187"/>
      <c r="J128" s="187"/>
      <c r="K128" s="187"/>
      <c r="L128" s="186"/>
      <c r="M128" s="186"/>
      <c r="N128" s="186"/>
      <c r="O128" s="186"/>
      <c r="P128" s="186"/>
    </row>
    <row r="129" spans="1:16" s="3" customFormat="1" x14ac:dyDescent="0.25">
      <c r="A129" s="180"/>
      <c r="B129" s="180" t="s">
        <v>902</v>
      </c>
      <c r="C129" s="186">
        <f t="shared" si="25"/>
        <v>0</v>
      </c>
      <c r="D129" s="186"/>
      <c r="E129" s="186"/>
      <c r="F129" s="186"/>
      <c r="G129" s="187"/>
      <c r="H129" s="187"/>
      <c r="I129" s="187"/>
      <c r="J129" s="187"/>
      <c r="K129" s="187"/>
      <c r="L129" s="186"/>
      <c r="M129" s="186"/>
      <c r="N129" s="186"/>
      <c r="O129" s="186"/>
      <c r="P129" s="186"/>
    </row>
    <row r="130" spans="1:16" s="3" customFormat="1" x14ac:dyDescent="0.25">
      <c r="A130" s="180"/>
      <c r="B130" s="180" t="s">
        <v>903</v>
      </c>
      <c r="C130" s="186">
        <f t="shared" si="25"/>
        <v>0</v>
      </c>
      <c r="D130" s="186"/>
      <c r="E130" s="186"/>
      <c r="F130" s="186"/>
      <c r="G130" s="187"/>
      <c r="H130" s="187"/>
      <c r="I130" s="187"/>
      <c r="J130" s="187"/>
      <c r="K130" s="187"/>
      <c r="L130" s="186"/>
      <c r="M130" s="186"/>
      <c r="N130" s="186"/>
      <c r="O130" s="186"/>
      <c r="P130" s="186"/>
    </row>
    <row r="131" spans="1:16" s="3" customFormat="1" x14ac:dyDescent="0.25">
      <c r="A131" s="180"/>
      <c r="B131" s="180" t="s">
        <v>904</v>
      </c>
      <c r="C131" s="186">
        <f t="shared" si="25"/>
        <v>0</v>
      </c>
      <c r="D131" s="186"/>
      <c r="E131" s="186"/>
      <c r="F131" s="186"/>
      <c r="G131" s="187"/>
      <c r="H131" s="187"/>
      <c r="I131" s="187"/>
      <c r="J131" s="187"/>
      <c r="K131" s="187"/>
      <c r="L131" s="186"/>
      <c r="M131" s="186"/>
      <c r="N131" s="186"/>
      <c r="O131" s="186"/>
      <c r="P131" s="186"/>
    </row>
    <row r="132" spans="1:16" s="3" customFormat="1" x14ac:dyDescent="0.25">
      <c r="A132" s="180"/>
      <c r="B132" s="180" t="s">
        <v>905</v>
      </c>
      <c r="C132" s="186">
        <f t="shared" si="25"/>
        <v>0</v>
      </c>
      <c r="D132" s="186"/>
      <c r="E132" s="186"/>
      <c r="F132" s="186"/>
      <c r="G132" s="187"/>
      <c r="H132" s="187"/>
      <c r="I132" s="187"/>
      <c r="J132" s="187"/>
      <c r="K132" s="187"/>
      <c r="L132" s="186"/>
      <c r="M132" s="186"/>
      <c r="N132" s="186"/>
      <c r="O132" s="186"/>
      <c r="P132" s="186"/>
    </row>
    <row r="133" spans="1:16" s="3" customFormat="1" x14ac:dyDescent="0.25">
      <c r="A133" s="180"/>
      <c r="B133" s="180" t="s">
        <v>906</v>
      </c>
      <c r="C133" s="186">
        <f t="shared" si="25"/>
        <v>0</v>
      </c>
      <c r="D133" s="186"/>
      <c r="E133" s="186"/>
      <c r="F133" s="186"/>
      <c r="G133" s="187"/>
      <c r="H133" s="187"/>
      <c r="I133" s="187"/>
      <c r="J133" s="187"/>
      <c r="K133" s="187"/>
      <c r="L133" s="186"/>
      <c r="M133" s="186"/>
      <c r="N133" s="186"/>
      <c r="O133" s="186"/>
      <c r="P133" s="186"/>
    </row>
    <row r="134" spans="1:16" s="3" customFormat="1" x14ac:dyDescent="0.25">
      <c r="A134" s="180"/>
      <c r="B134" s="180"/>
      <c r="C134" s="186">
        <f>SUM(C121:C133)</f>
        <v>642893.41</v>
      </c>
      <c r="D134" s="186"/>
      <c r="E134" s="186"/>
      <c r="F134" s="186"/>
      <c r="G134" s="187"/>
      <c r="H134" s="187"/>
      <c r="I134" s="187"/>
      <c r="J134" s="187"/>
      <c r="K134" s="187"/>
      <c r="L134" s="186"/>
      <c r="M134" s="186"/>
      <c r="N134" s="186"/>
      <c r="O134" s="186"/>
      <c r="P134" s="186"/>
    </row>
    <row r="135" spans="1:16" s="3" customFormat="1" x14ac:dyDescent="0.25">
      <c r="A135" s="180"/>
      <c r="B135" s="180"/>
      <c r="C135" s="186"/>
      <c r="D135" s="186"/>
      <c r="E135" s="186"/>
      <c r="F135" s="186"/>
      <c r="G135" s="187"/>
      <c r="H135" s="187"/>
      <c r="I135" s="187"/>
      <c r="J135" s="187"/>
      <c r="K135" s="187"/>
      <c r="L135" s="186"/>
      <c r="M135" s="186"/>
      <c r="N135" s="186"/>
      <c r="O135" s="186"/>
      <c r="P135" s="186"/>
    </row>
    <row r="136" spans="1:16" s="3" customFormat="1" x14ac:dyDescent="0.25">
      <c r="A136" s="180"/>
      <c r="B136" s="180"/>
      <c r="C136" s="186"/>
      <c r="D136" s="186"/>
      <c r="E136" s="186"/>
      <c r="F136" s="186"/>
      <c r="G136" s="187"/>
      <c r="H136" s="187"/>
      <c r="I136" s="187"/>
      <c r="J136" s="187"/>
      <c r="K136" s="187"/>
      <c r="L136" s="186"/>
      <c r="M136" s="186"/>
      <c r="N136" s="186"/>
      <c r="O136" s="186"/>
      <c r="P136" s="186"/>
    </row>
    <row r="137" spans="1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1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1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1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1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1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1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1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2024-03-05T13:00:27Z</dcterms:modified>
</cp:coreProperties>
</file>