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PAGESAT!$A$1:$AE$172</definedName>
    <definedName name="_xlnm.Print_Area" localSheetId="1">PRANIMET!$A$1:$Q$181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153" i="6" l="1"/>
  <c r="C154" i="6"/>
  <c r="C155" i="6"/>
  <c r="C156" i="6"/>
  <c r="C157" i="6"/>
  <c r="C158" i="6"/>
  <c r="C159" i="6"/>
  <c r="C160" i="6"/>
  <c r="C161" i="6"/>
  <c r="C162" i="6"/>
  <c r="C163" i="6"/>
  <c r="Y153" i="6"/>
  <c r="Y154" i="6"/>
  <c r="Y155" i="6"/>
  <c r="Y156" i="6"/>
  <c r="Y157" i="6"/>
  <c r="Y158" i="6"/>
  <c r="Y159" i="6"/>
  <c r="Y160" i="6"/>
  <c r="Y161" i="6"/>
  <c r="Y162" i="6"/>
  <c r="Y163" i="6"/>
  <c r="Y152" i="6"/>
  <c r="S153" i="6"/>
  <c r="S154" i="6"/>
  <c r="S155" i="6"/>
  <c r="S156" i="6"/>
  <c r="S157" i="6"/>
  <c r="S158" i="6"/>
  <c r="S159" i="6"/>
  <c r="S160" i="6"/>
  <c r="S161" i="6"/>
  <c r="S162" i="6"/>
  <c r="S163" i="6"/>
  <c r="S152" i="6"/>
  <c r="C152" i="6" s="1"/>
  <c r="M153" i="6"/>
  <c r="M154" i="6"/>
  <c r="M155" i="6"/>
  <c r="M156" i="6"/>
  <c r="M157" i="6"/>
  <c r="M158" i="6"/>
  <c r="M159" i="6"/>
  <c r="M160" i="6"/>
  <c r="M161" i="6"/>
  <c r="M162" i="6"/>
  <c r="M163" i="6"/>
  <c r="M152" i="6"/>
  <c r="K151" i="12" l="1"/>
  <c r="K164" i="12" s="1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51" i="12"/>
  <c r="F164" i="12"/>
  <c r="D164" i="12"/>
  <c r="E164" i="12"/>
  <c r="G164" i="12"/>
  <c r="H164" i="12"/>
  <c r="I164" i="12"/>
  <c r="J164" i="12"/>
  <c r="L164" i="12"/>
  <c r="M164" i="12"/>
  <c r="N164" i="12"/>
  <c r="O164" i="12"/>
  <c r="P164" i="12"/>
  <c r="C164" i="12" l="1"/>
  <c r="K147" i="12"/>
  <c r="K146" i="12" l="1"/>
  <c r="K145" i="12" l="1"/>
  <c r="K144" i="12" l="1"/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M148" i="6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8" i="6" l="1"/>
  <c r="C147" i="6"/>
  <c r="C146" i="6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<sst xmlns="http://schemas.openxmlformats.org/spreadsheetml/2006/main" count="1240" uniqueCount="907">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</sst>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0" fillId="2" borderId="0" xfId="0" applyFont="1" applyFill="1" applyBorder="1"/>
    <xf numFmtId="0" fontId="22" fillId="2" borderId="0" xfId="0" applyFont="1" applyFill="1" applyBorder="1"/>
    <xf numFmtId="43" fontId="22" fillId="2" borderId="0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63"/>
  <sheetViews>
    <sheetView tabSelected="1" view="pageBreakPreview" zoomScale="80" zoomScaleNormal="85" zoomScaleSheetLayoutView="80" workbookViewId="0">
      <pane xSplit="2" ySplit="5" topLeftCell="C135" activePane="bottomRight" state="frozen"/>
      <selection pane="topRight" activeCell="B1" sqref="B1"/>
      <selection pane="bottomLeft" activeCell="A6" sqref="A6"/>
      <selection pane="bottomRight" activeCell="AA160" sqref="AA160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202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3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4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4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5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9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9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9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9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9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9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9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9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9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9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9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9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9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6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6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6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6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6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6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6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6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6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7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7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7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8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6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6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6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6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6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6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6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6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6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7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7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7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8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6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6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6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6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6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6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6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6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6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7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7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7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8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9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9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9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9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9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9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9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9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9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200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200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200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201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9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9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9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9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9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9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9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9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9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200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200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200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201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1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1:30" x14ac:dyDescent="0.25">
      <c r="B146" s="140" t="s">
        <v>890</v>
      </c>
      <c r="C146" s="184">
        <f t="shared" si="67"/>
        <v>27456673.539999999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8507556.4199999981</v>
      </c>
      <c r="N146" s="139">
        <v>2297771.29</v>
      </c>
      <c r="O146" s="139">
        <v>2753966.56</v>
      </c>
      <c r="P146" s="139">
        <v>323720.59000000003</v>
      </c>
      <c r="Q146" s="139">
        <v>1258454.27</v>
      </c>
      <c r="R146" s="139">
        <v>1873643.71</v>
      </c>
      <c r="S146" s="184">
        <f t="shared" si="69"/>
        <v>14875524.950000001</v>
      </c>
      <c r="T146" s="139">
        <v>11251480.43</v>
      </c>
      <c r="U146" s="139">
        <v>2912539.91</v>
      </c>
      <c r="V146" s="139">
        <v>152952.6</v>
      </c>
      <c r="W146" s="139">
        <v>435285.8</v>
      </c>
      <c r="X146" s="139">
        <v>123266.21</v>
      </c>
      <c r="Y146" s="184">
        <f t="shared" si="70"/>
        <v>4073592.17</v>
      </c>
      <c r="Z146" s="139">
        <v>2619973.54</v>
      </c>
      <c r="AA146" s="139">
        <v>720299.23</v>
      </c>
      <c r="AB146" s="139">
        <v>67955.09</v>
      </c>
      <c r="AC146" s="139">
        <v>665364.31000000006</v>
      </c>
      <c r="AD146" s="139"/>
    </row>
    <row r="147" spans="1:30" x14ac:dyDescent="0.25">
      <c r="B147" s="140" t="s">
        <v>891</v>
      </c>
      <c r="C147" s="184">
        <f t="shared" si="67"/>
        <v>30216872.390000001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9339620.8099999987</v>
      </c>
      <c r="N147" s="139">
        <v>2562734.6</v>
      </c>
      <c r="O147" s="139">
        <v>3086644.58</v>
      </c>
      <c r="P147" s="139">
        <v>328194.65000000002</v>
      </c>
      <c r="Q147" s="139">
        <v>1262154.27</v>
      </c>
      <c r="R147" s="139">
        <v>2099892.71</v>
      </c>
      <c r="S147" s="184">
        <f t="shared" si="69"/>
        <v>16453943.960000001</v>
      </c>
      <c r="T147" s="139">
        <v>12541466.300000001</v>
      </c>
      <c r="U147" s="139">
        <v>3022927.36</v>
      </c>
      <c r="V147" s="139">
        <v>154558.29</v>
      </c>
      <c r="W147" s="139">
        <v>546725.80000000005</v>
      </c>
      <c r="X147" s="139">
        <v>188266.21</v>
      </c>
      <c r="Y147" s="184">
        <f t="shared" si="70"/>
        <v>4423307.6199999992</v>
      </c>
      <c r="Z147" s="139">
        <v>2916926.28</v>
      </c>
      <c r="AA147" s="139">
        <v>720299.23</v>
      </c>
      <c r="AB147" s="139">
        <v>68768.149999999994</v>
      </c>
      <c r="AC147" s="139">
        <v>717313.96</v>
      </c>
      <c r="AD147" s="139"/>
    </row>
    <row r="148" spans="1:30" x14ac:dyDescent="0.25">
      <c r="B148" s="140" t="s">
        <v>892</v>
      </c>
      <c r="C148" s="184">
        <f t="shared" si="67"/>
        <v>32144369.289999999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9623097.2599999979</v>
      </c>
      <c r="N148" s="139">
        <v>2829018.3</v>
      </c>
      <c r="O148" s="139">
        <v>3096777.47</v>
      </c>
      <c r="P148" s="139">
        <v>333454.51</v>
      </c>
      <c r="Q148" s="139">
        <v>1263954.27</v>
      </c>
      <c r="R148" s="139">
        <v>2099892.71</v>
      </c>
      <c r="S148" s="184">
        <f t="shared" si="69"/>
        <v>17794480.210000001</v>
      </c>
      <c r="T148" s="139">
        <v>13850008.43</v>
      </c>
      <c r="U148" s="139">
        <v>3054035.25</v>
      </c>
      <c r="V148" s="139">
        <v>155444.51999999999</v>
      </c>
      <c r="W148" s="139">
        <v>546725.80000000005</v>
      </c>
      <c r="X148" s="139">
        <v>188266.21</v>
      </c>
      <c r="Y148" s="184">
        <f t="shared" si="70"/>
        <v>4726791.82</v>
      </c>
      <c r="Z148" s="139">
        <v>3218378.65</v>
      </c>
      <c r="AA148" s="139">
        <v>722034.65</v>
      </c>
      <c r="AB148" s="139">
        <v>69064.56</v>
      </c>
      <c r="AC148" s="139">
        <v>717313.96</v>
      </c>
      <c r="AD148" s="139"/>
    </row>
    <row r="149" spans="1:30" x14ac:dyDescent="0.25">
      <c r="B149" s="140" t="s">
        <v>893</v>
      </c>
      <c r="C149" s="184">
        <f t="shared" si="67"/>
        <v>39364215.890000001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14771495.710000001</v>
      </c>
      <c r="N149" s="139">
        <v>3094300.23</v>
      </c>
      <c r="O149" s="139">
        <v>3338328.91</v>
      </c>
      <c r="P149" s="139">
        <v>354860.34</v>
      </c>
      <c r="Q149" s="139">
        <v>1427806.33</v>
      </c>
      <c r="R149" s="139">
        <v>6556199.9000000004</v>
      </c>
      <c r="S149" s="184">
        <f t="shared" si="69"/>
        <v>19405432.629999999</v>
      </c>
      <c r="T149" s="139">
        <v>15188163.279999999</v>
      </c>
      <c r="U149" s="139">
        <v>3037441.76</v>
      </c>
      <c r="V149" s="139">
        <v>199384.58</v>
      </c>
      <c r="W149" s="139">
        <v>546725.80000000005</v>
      </c>
      <c r="X149" s="139">
        <v>433717.21</v>
      </c>
      <c r="Y149" s="184">
        <f t="shared" si="70"/>
        <v>5187287.5500000007</v>
      </c>
      <c r="Z149" s="139">
        <v>3525900.68</v>
      </c>
      <c r="AA149" s="139">
        <v>767288.34</v>
      </c>
      <c r="AB149" s="139">
        <v>99076.71</v>
      </c>
      <c r="AC149" s="139">
        <v>606119.78</v>
      </c>
      <c r="AD149" s="139">
        <v>188902.04</v>
      </c>
    </row>
    <row r="152" spans="1:30" x14ac:dyDescent="0.25">
      <c r="B152" s="140" t="s">
        <v>882</v>
      </c>
      <c r="C152" s="139">
        <f>M152+S152+Y152</f>
        <v>2107648.2699999996</v>
      </c>
      <c r="D152" s="139"/>
      <c r="E152" s="139"/>
      <c r="F152" s="141"/>
      <c r="G152" s="141"/>
      <c r="H152" s="141"/>
      <c r="I152" s="141"/>
      <c r="J152" s="141"/>
      <c r="K152" s="141"/>
      <c r="L152" s="141"/>
      <c r="M152" s="141">
        <f>N152+O152+P152+Q152+R152</f>
        <v>432265.87</v>
      </c>
      <c r="N152" s="139">
        <v>261394.8</v>
      </c>
      <c r="O152" s="139">
        <v>130801.2</v>
      </c>
      <c r="P152" s="139">
        <v>19270.87</v>
      </c>
      <c r="Q152" s="139">
        <v>20799</v>
      </c>
      <c r="R152" s="139"/>
      <c r="S152" s="139">
        <f>T152+U152+V152+W152+X152</f>
        <v>1405403.5599999998</v>
      </c>
      <c r="T152" s="139">
        <v>1306134.8799999999</v>
      </c>
      <c r="U152" s="139">
        <v>99129.68</v>
      </c>
      <c r="V152" s="139">
        <v>139</v>
      </c>
      <c r="W152" s="139"/>
      <c r="X152" s="139"/>
      <c r="Y152" s="139">
        <f>Z152+AA152+AB152+AC152+AD152</f>
        <v>269978.84000000003</v>
      </c>
      <c r="Z152" s="139">
        <v>266058.53999999998</v>
      </c>
      <c r="AA152" s="139">
        <v>3790.52</v>
      </c>
      <c r="AB152" s="139">
        <v>129.78</v>
      </c>
      <c r="AC152" s="139"/>
      <c r="AD152" s="139"/>
    </row>
    <row r="153" spans="1:30" x14ac:dyDescent="0.25">
      <c r="B153" s="140" t="s">
        <v>883</v>
      </c>
      <c r="C153" s="139">
        <f t="shared" ref="C153:C163" si="71">M153+S153+Y153</f>
        <v>0</v>
      </c>
      <c r="D153" s="139"/>
      <c r="E153" s="139"/>
      <c r="F153" s="141"/>
      <c r="G153" s="141"/>
      <c r="H153" s="141"/>
      <c r="I153" s="141"/>
      <c r="J153" s="141"/>
      <c r="K153" s="141"/>
      <c r="L153" s="141"/>
      <c r="M153" s="141">
        <f t="shared" ref="M153:M163" si="72">N153+O153+P153+Q153+R153</f>
        <v>0</v>
      </c>
      <c r="N153" s="139"/>
      <c r="O153" s="139"/>
      <c r="P153" s="139"/>
      <c r="Q153" s="139"/>
      <c r="R153" s="139"/>
      <c r="S153" s="139">
        <f t="shared" ref="S153:S163" si="73">T153+U153+V153+W153+X153</f>
        <v>0</v>
      </c>
      <c r="T153" s="139"/>
      <c r="U153" s="139"/>
      <c r="V153" s="139"/>
      <c r="W153" s="139"/>
      <c r="X153" s="139"/>
      <c r="Y153" s="139">
        <f t="shared" ref="Y153:Y163" si="74">Z153+AA153+AB153+AC153+AD153</f>
        <v>0</v>
      </c>
      <c r="Z153" s="139"/>
      <c r="AA153" s="139"/>
      <c r="AB153" s="139"/>
      <c r="AC153" s="139"/>
      <c r="AD153" s="139"/>
    </row>
    <row r="154" spans="1:30" x14ac:dyDescent="0.25">
      <c r="B154" s="140" t="s">
        <v>884</v>
      </c>
      <c r="C154" s="139">
        <f t="shared" si="71"/>
        <v>0</v>
      </c>
      <c r="D154" s="139"/>
      <c r="E154" s="139"/>
      <c r="F154" s="141"/>
      <c r="G154" s="141"/>
      <c r="H154" s="141"/>
      <c r="I154" s="141"/>
      <c r="J154" s="141"/>
      <c r="K154" s="141"/>
      <c r="L154" s="141"/>
      <c r="M154" s="141">
        <f t="shared" si="72"/>
        <v>0</v>
      </c>
      <c r="N154" s="139"/>
      <c r="O154" s="139"/>
      <c r="P154" s="139"/>
      <c r="Q154" s="139"/>
      <c r="R154" s="139"/>
      <c r="S154" s="139">
        <f t="shared" si="73"/>
        <v>0</v>
      </c>
      <c r="T154" s="139"/>
      <c r="U154" s="139"/>
      <c r="V154" s="139"/>
      <c r="W154" s="139"/>
      <c r="X154" s="139"/>
      <c r="Y154" s="139">
        <f t="shared" si="74"/>
        <v>0</v>
      </c>
      <c r="Z154" s="139"/>
      <c r="AA154" s="139"/>
      <c r="AB154" s="139"/>
      <c r="AC154" s="139"/>
      <c r="AD154" s="139"/>
    </row>
    <row r="155" spans="1:30" x14ac:dyDescent="0.25">
      <c r="B155" s="140" t="s">
        <v>885</v>
      </c>
      <c r="C155" s="139">
        <f t="shared" si="71"/>
        <v>0</v>
      </c>
      <c r="D155" s="139"/>
      <c r="E155" s="139"/>
      <c r="F155" s="141"/>
      <c r="G155" s="141"/>
      <c r="H155" s="141"/>
      <c r="I155" s="141"/>
      <c r="J155" s="141"/>
      <c r="K155" s="141"/>
      <c r="L155" s="141"/>
      <c r="M155" s="141">
        <f t="shared" si="72"/>
        <v>0</v>
      </c>
      <c r="N155" s="139"/>
      <c r="O155" s="139"/>
      <c r="P155" s="139"/>
      <c r="Q155" s="139"/>
      <c r="R155" s="139"/>
      <c r="S155" s="139">
        <f t="shared" si="73"/>
        <v>0</v>
      </c>
      <c r="T155" s="139"/>
      <c r="U155" s="139"/>
      <c r="V155" s="139"/>
      <c r="W155" s="139"/>
      <c r="X155" s="139"/>
      <c r="Y155" s="139">
        <f t="shared" si="74"/>
        <v>0</v>
      </c>
      <c r="Z155" s="139"/>
      <c r="AA155" s="139"/>
      <c r="AB155" s="139"/>
      <c r="AC155" s="139"/>
      <c r="AD155" s="139"/>
    </row>
    <row r="156" spans="1:30" x14ac:dyDescent="0.25">
      <c r="B156" s="140" t="s">
        <v>886</v>
      </c>
      <c r="C156" s="139">
        <f t="shared" si="71"/>
        <v>0</v>
      </c>
      <c r="D156" s="139"/>
      <c r="E156" s="139"/>
      <c r="F156" s="141"/>
      <c r="G156" s="141"/>
      <c r="H156" s="141"/>
      <c r="I156" s="141"/>
      <c r="J156" s="141"/>
      <c r="K156" s="141"/>
      <c r="L156" s="141"/>
      <c r="M156" s="141">
        <f t="shared" si="72"/>
        <v>0</v>
      </c>
      <c r="N156" s="139"/>
      <c r="O156" s="139"/>
      <c r="P156" s="139"/>
      <c r="Q156" s="139"/>
      <c r="R156" s="139"/>
      <c r="S156" s="139">
        <f t="shared" si="73"/>
        <v>0</v>
      </c>
      <c r="T156" s="139"/>
      <c r="U156" s="139"/>
      <c r="V156" s="139"/>
      <c r="W156" s="139"/>
      <c r="X156" s="139"/>
      <c r="Y156" s="139">
        <f t="shared" si="74"/>
        <v>0</v>
      </c>
      <c r="Z156" s="139"/>
      <c r="AA156" s="139"/>
      <c r="AB156" s="139"/>
      <c r="AC156" s="139"/>
      <c r="AD156" s="139"/>
    </row>
    <row r="157" spans="1:30" x14ac:dyDescent="0.25">
      <c r="A157" s="66">
        <v>2026</v>
      </c>
      <c r="B157" s="140" t="s">
        <v>887</v>
      </c>
      <c r="C157" s="139">
        <f t="shared" si="71"/>
        <v>0</v>
      </c>
      <c r="D157" s="139"/>
      <c r="E157" s="139"/>
      <c r="F157" s="141"/>
      <c r="G157" s="141"/>
      <c r="H157" s="141"/>
      <c r="I157" s="141"/>
      <c r="J157" s="141"/>
      <c r="K157" s="141"/>
      <c r="L157" s="141"/>
      <c r="M157" s="141">
        <f t="shared" si="72"/>
        <v>0</v>
      </c>
      <c r="N157" s="139"/>
      <c r="O157" s="139"/>
      <c r="P157" s="139"/>
      <c r="Q157" s="139"/>
      <c r="R157" s="139"/>
      <c r="S157" s="139">
        <f t="shared" si="73"/>
        <v>0</v>
      </c>
      <c r="T157" s="139"/>
      <c r="U157" s="139"/>
      <c r="V157" s="139"/>
      <c r="W157" s="139"/>
      <c r="X157" s="139"/>
      <c r="Y157" s="139">
        <f t="shared" si="74"/>
        <v>0</v>
      </c>
      <c r="Z157" s="139"/>
      <c r="AA157" s="139"/>
      <c r="AB157" s="139"/>
      <c r="AC157" s="139"/>
      <c r="AD157" s="139"/>
    </row>
    <row r="158" spans="1:30" x14ac:dyDescent="0.25">
      <c r="B158" s="140" t="s">
        <v>888</v>
      </c>
      <c r="C158" s="139">
        <f t="shared" si="71"/>
        <v>0</v>
      </c>
      <c r="D158" s="139"/>
      <c r="E158" s="139"/>
      <c r="F158" s="141"/>
      <c r="G158" s="141"/>
      <c r="H158" s="141"/>
      <c r="I158" s="141"/>
      <c r="J158" s="141"/>
      <c r="K158" s="141"/>
      <c r="L158" s="141"/>
      <c r="M158" s="141">
        <f t="shared" si="72"/>
        <v>0</v>
      </c>
      <c r="N158" s="139"/>
      <c r="O158" s="139"/>
      <c r="P158" s="139"/>
      <c r="Q158" s="139"/>
      <c r="R158" s="139"/>
      <c r="S158" s="139">
        <f t="shared" si="73"/>
        <v>0</v>
      </c>
      <c r="T158" s="139"/>
      <c r="U158" s="139"/>
      <c r="V158" s="139"/>
      <c r="W158" s="139"/>
      <c r="X158" s="139"/>
      <c r="Y158" s="139">
        <f t="shared" si="74"/>
        <v>0</v>
      </c>
      <c r="Z158" s="139"/>
      <c r="AA158" s="139"/>
      <c r="AB158" s="139"/>
      <c r="AC158" s="139"/>
      <c r="AD158" s="139"/>
    </row>
    <row r="159" spans="1:30" x14ac:dyDescent="0.25">
      <c r="B159" s="140" t="s">
        <v>889</v>
      </c>
      <c r="C159" s="139">
        <f t="shared" si="71"/>
        <v>0</v>
      </c>
      <c r="D159" s="139"/>
      <c r="E159" s="139"/>
      <c r="F159" s="141"/>
      <c r="G159" s="141"/>
      <c r="H159" s="141"/>
      <c r="I159" s="141"/>
      <c r="J159" s="141"/>
      <c r="K159" s="141"/>
      <c r="L159" s="141"/>
      <c r="M159" s="141">
        <f t="shared" si="72"/>
        <v>0</v>
      </c>
      <c r="N159" s="139"/>
      <c r="O159" s="139"/>
      <c r="P159" s="139"/>
      <c r="Q159" s="139"/>
      <c r="R159" s="139"/>
      <c r="S159" s="139">
        <f t="shared" si="73"/>
        <v>0</v>
      </c>
      <c r="T159" s="139"/>
      <c r="U159" s="139"/>
      <c r="V159" s="139"/>
      <c r="W159" s="139"/>
      <c r="X159" s="139"/>
      <c r="Y159" s="139">
        <f t="shared" si="74"/>
        <v>0</v>
      </c>
      <c r="Z159" s="139"/>
      <c r="AA159" s="139"/>
      <c r="AB159" s="139"/>
      <c r="AC159" s="139"/>
      <c r="AD159" s="139"/>
    </row>
    <row r="160" spans="1:30" x14ac:dyDescent="0.25">
      <c r="B160" s="140" t="s">
        <v>890</v>
      </c>
      <c r="C160" s="139">
        <f t="shared" si="71"/>
        <v>0</v>
      </c>
      <c r="D160" s="139"/>
      <c r="E160" s="139"/>
      <c r="F160" s="141"/>
      <c r="G160" s="141"/>
      <c r="H160" s="141"/>
      <c r="I160" s="141"/>
      <c r="J160" s="141"/>
      <c r="K160" s="141"/>
      <c r="L160" s="141"/>
      <c r="M160" s="141">
        <f t="shared" si="72"/>
        <v>0</v>
      </c>
      <c r="N160" s="139"/>
      <c r="O160" s="139"/>
      <c r="P160" s="139"/>
      <c r="Q160" s="139"/>
      <c r="R160" s="139"/>
      <c r="S160" s="139">
        <f t="shared" si="73"/>
        <v>0</v>
      </c>
      <c r="T160" s="139"/>
      <c r="U160" s="139"/>
      <c r="V160" s="139"/>
      <c r="W160" s="139"/>
      <c r="X160" s="139"/>
      <c r="Y160" s="139">
        <f t="shared" si="74"/>
        <v>0</v>
      </c>
      <c r="Z160" s="139"/>
      <c r="AA160" s="139"/>
      <c r="AB160" s="139"/>
      <c r="AC160" s="139"/>
      <c r="AD160" s="139"/>
    </row>
    <row r="161" spans="2:30" x14ac:dyDescent="0.25">
      <c r="B161" s="140" t="s">
        <v>891</v>
      </c>
      <c r="C161" s="139">
        <f t="shared" si="71"/>
        <v>0</v>
      </c>
      <c r="D161" s="139"/>
      <c r="E161" s="139"/>
      <c r="F161" s="141"/>
      <c r="G161" s="141"/>
      <c r="H161" s="141"/>
      <c r="I161" s="141"/>
      <c r="J161" s="141"/>
      <c r="K161" s="141"/>
      <c r="L161" s="141"/>
      <c r="M161" s="141">
        <f t="shared" si="72"/>
        <v>0</v>
      </c>
      <c r="N161" s="139"/>
      <c r="O161" s="139"/>
      <c r="P161" s="139"/>
      <c r="Q161" s="139"/>
      <c r="R161" s="139"/>
      <c r="S161" s="139">
        <f t="shared" si="73"/>
        <v>0</v>
      </c>
      <c r="T161" s="139"/>
      <c r="U161" s="139"/>
      <c r="V161" s="139"/>
      <c r="W161" s="139"/>
      <c r="X161" s="139"/>
      <c r="Y161" s="139">
        <f t="shared" si="74"/>
        <v>0</v>
      </c>
      <c r="Z161" s="139"/>
      <c r="AA161" s="139"/>
      <c r="AB161" s="139"/>
      <c r="AC161" s="139"/>
      <c r="AD161" s="139"/>
    </row>
    <row r="162" spans="2:30" x14ac:dyDescent="0.25">
      <c r="B162" s="140" t="s">
        <v>892</v>
      </c>
      <c r="C162" s="139">
        <f t="shared" si="71"/>
        <v>0</v>
      </c>
      <c r="D162" s="139"/>
      <c r="E162" s="139"/>
      <c r="F162" s="141"/>
      <c r="G162" s="141"/>
      <c r="H162" s="141"/>
      <c r="I162" s="141"/>
      <c r="J162" s="141"/>
      <c r="K162" s="141"/>
      <c r="L162" s="141"/>
      <c r="M162" s="141">
        <f t="shared" si="72"/>
        <v>0</v>
      </c>
      <c r="N162" s="139"/>
      <c r="O162" s="139"/>
      <c r="P162" s="139"/>
      <c r="Q162" s="139"/>
      <c r="R162" s="139"/>
      <c r="S162" s="139">
        <f t="shared" si="73"/>
        <v>0</v>
      </c>
      <c r="T162" s="139"/>
      <c r="U162" s="139"/>
      <c r="V162" s="139"/>
      <c r="W162" s="139"/>
      <c r="X162" s="139"/>
      <c r="Y162" s="139">
        <f t="shared" si="74"/>
        <v>0</v>
      </c>
      <c r="Z162" s="139"/>
      <c r="AA162" s="139"/>
      <c r="AB162" s="139"/>
      <c r="AC162" s="139"/>
      <c r="AD162" s="139"/>
    </row>
    <row r="163" spans="2:30" x14ac:dyDescent="0.25">
      <c r="B163" s="140" t="s">
        <v>893</v>
      </c>
      <c r="C163" s="139">
        <f t="shared" si="71"/>
        <v>0</v>
      </c>
      <c r="D163" s="139"/>
      <c r="E163" s="139"/>
      <c r="F163" s="141"/>
      <c r="G163" s="141"/>
      <c r="H163" s="141"/>
      <c r="I163" s="141"/>
      <c r="J163" s="141"/>
      <c r="K163" s="141"/>
      <c r="L163" s="141"/>
      <c r="M163" s="141">
        <f t="shared" si="72"/>
        <v>0</v>
      </c>
      <c r="N163" s="139"/>
      <c r="O163" s="139"/>
      <c r="P163" s="139"/>
      <c r="Q163" s="139"/>
      <c r="R163" s="139"/>
      <c r="S163" s="139">
        <f t="shared" si="73"/>
        <v>0</v>
      </c>
      <c r="T163" s="139"/>
      <c r="U163" s="139"/>
      <c r="V163" s="139"/>
      <c r="W163" s="139"/>
      <c r="X163" s="139"/>
      <c r="Y163" s="139">
        <f t="shared" si="74"/>
        <v>0</v>
      </c>
      <c r="Z163" s="139"/>
      <c r="AA163" s="139"/>
      <c r="AB163" s="139"/>
      <c r="AC163" s="139"/>
      <c r="AD163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4"/>
  <sheetViews>
    <sheetView view="pageBreakPreview" zoomScale="70" zoomScaleNormal="80" zoomScaleSheetLayoutView="70" workbookViewId="0">
      <pane xSplit="2" ySplit="3" topLeftCell="C129" activePane="bottomRight" state="frozen"/>
      <selection pane="topRight" activeCell="C1" sqref="C1"/>
      <selection pane="bottomLeft" activeCell="A9" sqref="A9"/>
      <selection pane="bottomRight" activeCell="I170" sqref="I170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202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11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12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3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3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3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3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3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3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3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3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3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3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3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3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10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10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10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10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10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10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10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10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10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10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10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10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10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10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10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10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10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10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10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10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10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10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10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10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10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10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10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10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10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10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10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10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10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10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10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10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10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10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4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402330.87</v>
      </c>
      <c r="D144" s="186"/>
      <c r="E144" s="186"/>
      <c r="F144" s="186"/>
      <c r="G144" s="187"/>
      <c r="H144" s="187"/>
      <c r="I144" s="187">
        <v>205905.39</v>
      </c>
      <c r="J144" s="187">
        <v>90881.63</v>
      </c>
      <c r="K144" s="187">
        <f>4608.04+11041.01</f>
        <v>15649.05</v>
      </c>
      <c r="L144" s="186">
        <v>8619</v>
      </c>
      <c r="M144" s="186">
        <v>23145</v>
      </c>
      <c r="N144" s="186">
        <v>13733.8</v>
      </c>
      <c r="O144" s="186">
        <v>23302.7</v>
      </c>
      <c r="P144" s="186">
        <v>21094.3</v>
      </c>
    </row>
    <row r="145" spans="1:16" s="3" customFormat="1" x14ac:dyDescent="0.25">
      <c r="A145" s="180"/>
      <c r="B145" s="180" t="s">
        <v>903</v>
      </c>
      <c r="C145" s="186">
        <f t="shared" si="27"/>
        <v>360356.76999999996</v>
      </c>
      <c r="D145" s="186"/>
      <c r="E145" s="186"/>
      <c r="F145" s="186"/>
      <c r="G145" s="187"/>
      <c r="H145" s="187"/>
      <c r="I145" s="187">
        <v>150765.46</v>
      </c>
      <c r="J145" s="187">
        <v>106075.37</v>
      </c>
      <c r="K145" s="187">
        <f>7646.44+6136.5</f>
        <v>13782.939999999999</v>
      </c>
      <c r="L145" s="186">
        <v>6745</v>
      </c>
      <c r="M145" s="186">
        <v>22850</v>
      </c>
      <c r="N145" s="186">
        <v>12021.3</v>
      </c>
      <c r="O145" s="186">
        <v>28087.9</v>
      </c>
      <c r="P145" s="186">
        <v>20028.8</v>
      </c>
    </row>
    <row r="146" spans="1:16" s="3" customFormat="1" x14ac:dyDescent="0.25">
      <c r="A146" s="180"/>
      <c r="B146" s="180" t="s">
        <v>904</v>
      </c>
      <c r="C146" s="186">
        <f t="shared" si="27"/>
        <v>350650.67</v>
      </c>
      <c r="D146" s="186"/>
      <c r="E146" s="186"/>
      <c r="F146" s="186"/>
      <c r="G146" s="187"/>
      <c r="H146" s="187"/>
      <c r="I146" s="187">
        <v>54775.31</v>
      </c>
      <c r="J146" s="187">
        <v>201031.56</v>
      </c>
      <c r="K146" s="187">
        <f>5391.3+4167</f>
        <v>9558.2999999999993</v>
      </c>
      <c r="L146" s="186">
        <v>5477</v>
      </c>
      <c r="M146" s="186">
        <v>18295</v>
      </c>
      <c r="N146" s="186">
        <v>9345.4</v>
      </c>
      <c r="O146" s="186">
        <v>31853</v>
      </c>
      <c r="P146" s="186">
        <v>20315.099999999999</v>
      </c>
    </row>
    <row r="147" spans="1:16" s="3" customFormat="1" x14ac:dyDescent="0.25">
      <c r="A147" s="180"/>
      <c r="B147" s="180" t="s">
        <v>905</v>
      </c>
      <c r="C147" s="186">
        <f t="shared" si="27"/>
        <v>323806.23</v>
      </c>
      <c r="D147" s="186"/>
      <c r="E147" s="186"/>
      <c r="F147" s="186"/>
      <c r="G147" s="187"/>
      <c r="H147" s="187"/>
      <c r="I147" s="187">
        <v>158337.68</v>
      </c>
      <c r="J147" s="187">
        <v>49210.45</v>
      </c>
      <c r="K147" s="187">
        <f>8449.26+4112.04</f>
        <v>12561.3</v>
      </c>
      <c r="L147" s="186">
        <v>7699</v>
      </c>
      <c r="M147" s="186">
        <v>24555</v>
      </c>
      <c r="N147" s="186">
        <v>19706.3</v>
      </c>
      <c r="O147" s="186">
        <v>24282.400000000001</v>
      </c>
      <c r="P147" s="186">
        <v>27454.1</v>
      </c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4953767.66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2361986.9600000004</v>
      </c>
      <c r="J149" s="195">
        <f t="shared" si="28"/>
        <v>1311290.57</v>
      </c>
      <c r="K149" s="195">
        <f t="shared" si="28"/>
        <v>177642.27999999997</v>
      </c>
      <c r="L149" s="195">
        <f t="shared" si="28"/>
        <v>102165.51000000001</v>
      </c>
      <c r="M149" s="195">
        <f t="shared" si="28"/>
        <v>268623</v>
      </c>
      <c r="N149" s="195">
        <f t="shared" si="28"/>
        <v>153298</v>
      </c>
      <c r="O149" s="195">
        <f t="shared" si="28"/>
        <v>261552.10000000003</v>
      </c>
      <c r="P149" s="195">
        <f t="shared" si="28"/>
        <v>317209.23999999993</v>
      </c>
    </row>
    <row r="150" spans="1:16" s="3" customFormat="1" ht="27.75" customHeight="1" x14ac:dyDescent="0.35">
      <c r="A150" s="196"/>
      <c r="B150" s="197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</row>
    <row r="151" spans="1:16" s="3" customFormat="1" x14ac:dyDescent="0.25">
      <c r="A151" s="180"/>
      <c r="B151" s="180" t="s">
        <v>894</v>
      </c>
      <c r="C151" s="186">
        <f>I151+J151+K151+L151+M151+N151+O151+P151</f>
        <v>231292.43</v>
      </c>
      <c r="D151" s="186"/>
      <c r="E151" s="186"/>
      <c r="F151" s="186"/>
      <c r="G151" s="186"/>
      <c r="H151" s="186"/>
      <c r="I151" s="186">
        <v>55559.19</v>
      </c>
      <c r="J151" s="186">
        <v>94307.01</v>
      </c>
      <c r="K151" s="186">
        <f>3270+3177.08</f>
        <v>6447.08</v>
      </c>
      <c r="L151" s="186">
        <v>7272</v>
      </c>
      <c r="M151" s="186">
        <v>18415</v>
      </c>
      <c r="N151" s="186">
        <v>12322.2</v>
      </c>
      <c r="O151" s="186">
        <v>21298.799999999999</v>
      </c>
      <c r="P151" s="186">
        <v>15671.15</v>
      </c>
    </row>
    <row r="152" spans="1:16" s="3" customFormat="1" x14ac:dyDescent="0.25">
      <c r="A152" s="180"/>
      <c r="B152" s="180" t="s">
        <v>895</v>
      </c>
      <c r="C152" s="186">
        <f t="shared" ref="C152:C164" si="29">I152+J152+K152+L152+M152+N152+O152+P152</f>
        <v>0</v>
      </c>
      <c r="D152" s="186"/>
      <c r="E152" s="186"/>
      <c r="F152" s="186"/>
      <c r="G152" s="187"/>
      <c r="H152" s="187"/>
      <c r="I152" s="187"/>
      <c r="J152" s="187"/>
      <c r="K152" s="187"/>
      <c r="L152" s="186"/>
      <c r="M152" s="186"/>
      <c r="N152" s="186"/>
      <c r="O152" s="186"/>
      <c r="P152" s="186"/>
    </row>
    <row r="153" spans="1:16" s="3" customFormat="1" x14ac:dyDescent="0.25">
      <c r="A153" s="180"/>
      <c r="B153" s="180" t="s">
        <v>896</v>
      </c>
      <c r="C153" s="186">
        <f t="shared" si="29"/>
        <v>0</v>
      </c>
      <c r="D153" s="186"/>
      <c r="E153" s="186"/>
      <c r="F153" s="186"/>
      <c r="G153" s="187"/>
      <c r="H153" s="187"/>
      <c r="I153" s="187"/>
      <c r="J153" s="187"/>
      <c r="K153" s="187"/>
      <c r="L153" s="186"/>
      <c r="M153" s="186"/>
      <c r="N153" s="186"/>
      <c r="O153" s="186"/>
      <c r="P153" s="186"/>
    </row>
    <row r="154" spans="1:16" s="3" customFormat="1" x14ac:dyDescent="0.25">
      <c r="A154" s="180"/>
      <c r="B154" s="180" t="s">
        <v>897</v>
      </c>
      <c r="C154" s="186">
        <f t="shared" si="29"/>
        <v>0</v>
      </c>
      <c r="D154" s="186"/>
      <c r="E154" s="186"/>
      <c r="F154" s="186"/>
      <c r="G154" s="187"/>
      <c r="H154" s="187"/>
      <c r="I154" s="187"/>
      <c r="J154" s="187"/>
      <c r="K154" s="187"/>
      <c r="L154" s="186"/>
      <c r="M154" s="186"/>
      <c r="N154" s="186"/>
      <c r="O154" s="186"/>
      <c r="P154" s="186"/>
    </row>
    <row r="155" spans="1:16" s="3" customFormat="1" x14ac:dyDescent="0.25">
      <c r="A155" s="180"/>
      <c r="B155" s="180" t="s">
        <v>898</v>
      </c>
      <c r="C155" s="186">
        <f t="shared" si="29"/>
        <v>0</v>
      </c>
      <c r="D155" s="186"/>
      <c r="E155" s="186"/>
      <c r="F155" s="186"/>
      <c r="G155" s="187"/>
      <c r="H155" s="187"/>
      <c r="I155" s="187"/>
      <c r="J155" s="187"/>
      <c r="K155" s="187"/>
      <c r="L155" s="186"/>
      <c r="M155" s="186"/>
      <c r="N155" s="186"/>
      <c r="O155" s="186"/>
      <c r="P155" s="186"/>
    </row>
    <row r="156" spans="1:16" s="3" customFormat="1" x14ac:dyDescent="0.25">
      <c r="A156" s="188">
        <v>2026</v>
      </c>
      <c r="B156" s="180" t="s">
        <v>899</v>
      </c>
      <c r="C156" s="186">
        <f t="shared" si="29"/>
        <v>0</v>
      </c>
      <c r="D156" s="186"/>
      <c r="E156" s="186"/>
      <c r="F156" s="186"/>
      <c r="G156" s="187"/>
      <c r="H156" s="187"/>
      <c r="I156" s="187"/>
      <c r="J156" s="187"/>
      <c r="K156" s="187"/>
      <c r="L156" s="186"/>
      <c r="M156" s="186"/>
      <c r="N156" s="186"/>
      <c r="O156" s="186"/>
      <c r="P156" s="186"/>
    </row>
    <row r="157" spans="1:16" s="3" customFormat="1" x14ac:dyDescent="0.25">
      <c r="A157" s="180"/>
      <c r="B157" s="180" t="s">
        <v>900</v>
      </c>
      <c r="C157" s="186">
        <f t="shared" si="29"/>
        <v>0</v>
      </c>
      <c r="D157" s="186"/>
      <c r="E157" s="186"/>
      <c r="F157" s="186"/>
      <c r="G157" s="187"/>
      <c r="H157" s="187"/>
      <c r="I157" s="187"/>
      <c r="J157" s="187"/>
      <c r="K157" s="187"/>
      <c r="L157" s="186"/>
      <c r="M157" s="186"/>
      <c r="N157" s="186"/>
      <c r="O157" s="186"/>
      <c r="P157" s="186"/>
    </row>
    <row r="158" spans="1:16" s="3" customFormat="1" x14ac:dyDescent="0.25">
      <c r="A158" s="180"/>
      <c r="B158" s="180" t="s">
        <v>901</v>
      </c>
      <c r="C158" s="186">
        <f t="shared" si="29"/>
        <v>0</v>
      </c>
      <c r="D158" s="186"/>
      <c r="E158" s="186"/>
      <c r="F158" s="186"/>
      <c r="G158" s="187"/>
      <c r="H158" s="187"/>
      <c r="I158" s="187"/>
      <c r="J158" s="187"/>
      <c r="K158" s="187"/>
      <c r="L158" s="186"/>
      <c r="M158" s="186"/>
      <c r="N158" s="186"/>
      <c r="O158" s="186"/>
      <c r="P158" s="186"/>
    </row>
    <row r="159" spans="1:16" s="3" customFormat="1" x14ac:dyDescent="0.25">
      <c r="A159" s="180"/>
      <c r="B159" s="180" t="s">
        <v>902</v>
      </c>
      <c r="C159" s="186">
        <f t="shared" si="29"/>
        <v>0</v>
      </c>
      <c r="D159" s="186"/>
      <c r="E159" s="186"/>
      <c r="F159" s="186"/>
      <c r="G159" s="187"/>
      <c r="H159" s="187"/>
      <c r="I159" s="187"/>
      <c r="J159" s="187"/>
      <c r="K159" s="187"/>
      <c r="L159" s="186"/>
      <c r="M159" s="186"/>
      <c r="N159" s="186"/>
      <c r="O159" s="186"/>
      <c r="P159" s="186"/>
    </row>
    <row r="160" spans="1:16" s="3" customFormat="1" x14ac:dyDescent="0.25">
      <c r="A160" s="180"/>
      <c r="B160" s="180" t="s">
        <v>903</v>
      </c>
      <c r="C160" s="186">
        <f t="shared" si="29"/>
        <v>0</v>
      </c>
      <c r="D160" s="186"/>
      <c r="E160" s="186"/>
      <c r="F160" s="186"/>
      <c r="G160" s="187"/>
      <c r="H160" s="187"/>
      <c r="I160" s="187"/>
      <c r="J160" s="187"/>
      <c r="K160" s="187"/>
      <c r="L160" s="186"/>
      <c r="M160" s="186"/>
      <c r="N160" s="186"/>
      <c r="O160" s="186"/>
      <c r="P160" s="186"/>
    </row>
    <row r="161" spans="1:16" s="3" customFormat="1" x14ac:dyDescent="0.25">
      <c r="A161" s="180"/>
      <c r="B161" s="180" t="s">
        <v>904</v>
      </c>
      <c r="C161" s="186">
        <f t="shared" si="29"/>
        <v>0</v>
      </c>
      <c r="D161" s="186"/>
      <c r="E161" s="186"/>
      <c r="F161" s="186"/>
      <c r="G161" s="187"/>
      <c r="H161" s="187"/>
      <c r="I161" s="187"/>
      <c r="J161" s="187"/>
      <c r="K161" s="187"/>
      <c r="L161" s="186"/>
      <c r="M161" s="186"/>
      <c r="N161" s="186"/>
      <c r="O161" s="186"/>
      <c r="P161" s="186"/>
    </row>
    <row r="162" spans="1:16" s="3" customFormat="1" x14ac:dyDescent="0.25">
      <c r="A162" s="180"/>
      <c r="B162" s="180" t="s">
        <v>905</v>
      </c>
      <c r="C162" s="186">
        <f t="shared" si="29"/>
        <v>0</v>
      </c>
      <c r="D162" s="186"/>
      <c r="E162" s="186"/>
      <c r="F162" s="186"/>
      <c r="G162" s="187"/>
      <c r="H162" s="187"/>
      <c r="I162" s="187"/>
      <c r="J162" s="187"/>
      <c r="K162" s="187"/>
      <c r="L162" s="186"/>
      <c r="M162" s="186"/>
      <c r="N162" s="186"/>
      <c r="O162" s="186"/>
      <c r="P162" s="186"/>
    </row>
    <row r="163" spans="1:16" s="3" customFormat="1" x14ac:dyDescent="0.25">
      <c r="A163" s="180"/>
      <c r="B163" s="180"/>
      <c r="C163" s="186">
        <f t="shared" si="29"/>
        <v>0</v>
      </c>
      <c r="D163" s="186"/>
      <c r="E163" s="186"/>
      <c r="F163" s="186"/>
      <c r="G163" s="187"/>
      <c r="H163" s="187"/>
      <c r="I163" s="187"/>
      <c r="J163" s="187"/>
      <c r="K163" s="187"/>
      <c r="L163" s="186"/>
      <c r="M163" s="186"/>
      <c r="N163" s="186"/>
      <c r="O163" s="186"/>
      <c r="P163" s="186"/>
    </row>
    <row r="164" spans="1:16" s="3" customFormat="1" x14ac:dyDescent="0.25">
      <c r="A164" s="180"/>
      <c r="B164" s="188" t="s">
        <v>906</v>
      </c>
      <c r="C164" s="193">
        <f t="shared" si="29"/>
        <v>231292.43</v>
      </c>
      <c r="D164" s="193">
        <f t="shared" ref="D164:P164" si="30">D151+D152+D153+D154+D155+D156+D157+D158+D159+D160+D161+D162</f>
        <v>0</v>
      </c>
      <c r="E164" s="193">
        <f t="shared" si="30"/>
        <v>0</v>
      </c>
      <c r="F164" s="193">
        <f t="shared" si="30"/>
        <v>0</v>
      </c>
      <c r="G164" s="193">
        <f t="shared" si="30"/>
        <v>0</v>
      </c>
      <c r="H164" s="193">
        <f t="shared" si="30"/>
        <v>0</v>
      </c>
      <c r="I164" s="193">
        <f t="shared" si="30"/>
        <v>55559.19</v>
      </c>
      <c r="J164" s="193">
        <f t="shared" si="30"/>
        <v>94307.01</v>
      </c>
      <c r="K164" s="193">
        <f t="shared" si="30"/>
        <v>6447.08</v>
      </c>
      <c r="L164" s="193">
        <f t="shared" si="30"/>
        <v>7272</v>
      </c>
      <c r="M164" s="193">
        <f t="shared" si="30"/>
        <v>18415</v>
      </c>
      <c r="N164" s="193">
        <f t="shared" si="30"/>
        <v>12322.2</v>
      </c>
      <c r="O164" s="193">
        <f t="shared" si="30"/>
        <v>21298.799999999999</v>
      </c>
      <c r="P164" s="193">
        <f t="shared" si="30"/>
        <v>15671.15</v>
      </c>
    </row>
    <row r="165" spans="1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1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1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1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1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1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1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1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1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1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1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1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C221" s="71"/>
      <c r="D221" s="71"/>
      <c r="E221" s="71"/>
      <c r="F221" s="71"/>
      <c r="G221" s="121"/>
      <c r="H221" s="121"/>
      <c r="I221" s="121"/>
      <c r="J221" s="121"/>
      <c r="K221" s="121"/>
      <c r="L221" s="71"/>
      <c r="M221" s="71"/>
      <c r="N221" s="71"/>
      <c r="O221" s="71"/>
      <c r="P221" s="71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  <row r="234" spans="1:16" s="3" customFormat="1" x14ac:dyDescent="0.25">
      <c r="A234" s="1"/>
      <c r="B234" s="1"/>
      <c r="C234" s="125"/>
      <c r="D234" s="125"/>
      <c r="E234" s="125"/>
      <c r="F234" s="125"/>
      <c r="G234" s="126"/>
      <c r="H234" s="126"/>
      <c r="I234" s="126"/>
      <c r="J234" s="126"/>
      <c r="K234" s="126"/>
      <c r="L234" s="125"/>
      <c r="M234" s="125"/>
      <c r="N234" s="125"/>
      <c r="O234" s="125"/>
      <c r="P234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2026-02-16T10:51:14Z</dcterms:modified>
</cp:coreProperties>
</file>